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3500" windowHeight="8190" firstSheet="13" activeTab="20"/>
  </bookViews>
  <sheets>
    <sheet name="rolivera" sheetId="1" r:id="rId1"/>
    <sheet name="lcalvijo" sheetId="2" r:id="rId2"/>
    <sheet name="fgarcía" sheetId="3" r:id="rId3"/>
    <sheet name="econti" sheetId="4" r:id="rId4"/>
    <sheet name="snoble" sheetId="5" r:id="rId5"/>
    <sheet name="acaretti" sheetId="6" r:id="rId6"/>
    <sheet name="mgaudioso" sheetId="7" r:id="rId7"/>
    <sheet name="nicodiaz" sheetId="8" r:id="rId8"/>
    <sheet name="vdiaz" sheetId="9" r:id="rId9"/>
    <sheet name="dbritos" sheetId="10" r:id="rId10"/>
    <sheet name="ccoehlo" sheetId="11" r:id="rId11"/>
    <sheet name="gbernadet" sheetId="12" r:id="rId12"/>
    <sheet name="vdasilva" sheetId="13" r:id="rId13"/>
    <sheet name="gbarbatto" sheetId="14" r:id="rId14"/>
    <sheet name="CÓDIGOS" sheetId="15" r:id="rId15"/>
    <sheet name="Consolidado" sheetId="16" r:id="rId16"/>
    <sheet name="Consolidado Filtrado" sheetId="17" r:id="rId17"/>
    <sheet name="Por Integrante" sheetId="18" r:id="rId18"/>
    <sheet name="Por Línea de Trabajo" sheetId="19" r:id="rId19"/>
    <sheet name="Por Rol" sheetId="20" r:id="rId20"/>
    <sheet name="Trazas por Semana" sheetId="21" r:id="rId21"/>
  </sheets>
  <calcPr calcId="144525"/>
</workbook>
</file>

<file path=xl/calcChain.xml><?xml version="1.0" encoding="utf-8"?>
<calcChain xmlns="http://schemas.openxmlformats.org/spreadsheetml/2006/main">
  <c r="O34" i="17" l="1"/>
  <c r="C93" i="16"/>
  <c r="G98" i="4"/>
  <c r="B34" i="17" l="1"/>
  <c r="B39" i="17" l="1"/>
  <c r="U34" i="17"/>
  <c r="U35" i="17"/>
  <c r="U36" i="17"/>
  <c r="U37" i="17"/>
  <c r="U38" i="17"/>
  <c r="U39" i="17"/>
  <c r="U40" i="17"/>
  <c r="U33" i="17"/>
  <c r="U5" i="17"/>
  <c r="U6" i="17"/>
  <c r="U7" i="17"/>
  <c r="U8" i="17"/>
  <c r="U9" i="17"/>
  <c r="U10" i="17"/>
  <c r="U11" i="17"/>
  <c r="U12" i="17"/>
  <c r="U4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16" i="17"/>
  <c r="B126" i="14"/>
  <c r="C173" i="13"/>
  <c r="C142" i="12"/>
  <c r="C151" i="11"/>
  <c r="C246" i="10"/>
  <c r="D24" i="9"/>
  <c r="C184" i="8"/>
  <c r="G97" i="7"/>
  <c r="C116" i="6"/>
  <c r="C158" i="5"/>
  <c r="G141" i="5"/>
  <c r="C165" i="3"/>
  <c r="C118" i="2"/>
  <c r="C102" i="1"/>
  <c r="N39" i="17" l="1"/>
  <c r="N41" i="17" s="1"/>
  <c r="N34" i="17"/>
  <c r="T34" i="17"/>
  <c r="T35" i="17"/>
  <c r="T36" i="17"/>
  <c r="T37" i="17"/>
  <c r="T38" i="17"/>
  <c r="T39" i="17"/>
  <c r="T40" i="17"/>
  <c r="T33" i="17"/>
  <c r="S34" i="17"/>
  <c r="S35" i="17"/>
  <c r="S36" i="17"/>
  <c r="S37" i="17"/>
  <c r="S38" i="17"/>
  <c r="S40" i="17"/>
  <c r="S33" i="17"/>
  <c r="T17" i="17"/>
  <c r="T30" i="17" s="1"/>
  <c r="T18" i="17"/>
  <c r="T19" i="17"/>
  <c r="T20" i="17"/>
  <c r="T21" i="17"/>
  <c r="T22" i="17"/>
  <c r="T23" i="17"/>
  <c r="T24" i="17"/>
  <c r="T25" i="17"/>
  <c r="T26" i="17"/>
  <c r="T27" i="17"/>
  <c r="T28" i="17"/>
  <c r="T29" i="17"/>
  <c r="T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16" i="17"/>
  <c r="T5" i="17"/>
  <c r="T6" i="17"/>
  <c r="T7" i="17"/>
  <c r="T13" i="17" s="1"/>
  <c r="T8" i="17"/>
  <c r="T9" i="17"/>
  <c r="T10" i="17"/>
  <c r="T11" i="17"/>
  <c r="T12" i="17"/>
  <c r="T4" i="17"/>
  <c r="S5" i="17"/>
  <c r="S6" i="17"/>
  <c r="S7" i="17"/>
  <c r="S8" i="17"/>
  <c r="S9" i="17"/>
  <c r="S10" i="17"/>
  <c r="S11" i="17"/>
  <c r="S12" i="17"/>
  <c r="S4" i="17"/>
  <c r="R4" i="17"/>
  <c r="T41" i="17"/>
  <c r="P13" i="17"/>
  <c r="O13" i="17"/>
  <c r="P30" i="17"/>
  <c r="O30" i="17"/>
  <c r="P41" i="17"/>
  <c r="O41" i="17"/>
  <c r="N13" i="17"/>
  <c r="N30" i="17"/>
  <c r="B113" i="14"/>
  <c r="C159" i="13"/>
  <c r="C128" i="12"/>
  <c r="C136" i="11"/>
  <c r="C223" i="10"/>
  <c r="C201" i="10"/>
  <c r="D42" i="9"/>
  <c r="C171" i="8"/>
  <c r="G89" i="7"/>
  <c r="C103" i="6"/>
  <c r="C139" i="5"/>
  <c r="C130" i="5"/>
  <c r="G87" i="4"/>
  <c r="C149" i="3"/>
  <c r="C107" i="2"/>
  <c r="S39" i="17" l="1"/>
  <c r="S41" i="17" s="1"/>
  <c r="S30" i="17"/>
  <c r="S13" i="17"/>
  <c r="J41" i="17" l="1"/>
  <c r="I41" i="17"/>
  <c r="H41" i="17"/>
  <c r="G41" i="17"/>
  <c r="F41" i="17"/>
  <c r="E41" i="17"/>
  <c r="D41" i="17"/>
  <c r="C41" i="17"/>
  <c r="R40" i="17"/>
  <c r="Q40" i="17"/>
  <c r="Q39" i="17"/>
  <c r="M39" i="17"/>
  <c r="M41" i="17" s="1"/>
  <c r="L39" i="17"/>
  <c r="L41" i="17" s="1"/>
  <c r="K39" i="17"/>
  <c r="R38" i="17"/>
  <c r="Q38" i="17"/>
  <c r="R37" i="17"/>
  <c r="Q37" i="17"/>
  <c r="R36" i="17"/>
  <c r="Q36" i="17"/>
  <c r="R35" i="17"/>
  <c r="Q35" i="17"/>
  <c r="R34" i="17"/>
  <c r="Q34" i="17"/>
  <c r="M34" i="17"/>
  <c r="L34" i="17"/>
  <c r="B41" i="17"/>
  <c r="U41" i="17"/>
  <c r="R33" i="17"/>
  <c r="Q33" i="17"/>
  <c r="Q41" i="17" s="1"/>
  <c r="M30" i="17"/>
  <c r="L30" i="17"/>
  <c r="K30" i="17"/>
  <c r="J30" i="17"/>
  <c r="I30" i="17"/>
  <c r="H30" i="17"/>
  <c r="G30" i="17"/>
  <c r="F30" i="17"/>
  <c r="E30" i="17"/>
  <c r="D30" i="17"/>
  <c r="C30" i="17"/>
  <c r="B30" i="17"/>
  <c r="R29" i="17"/>
  <c r="Q29" i="17"/>
  <c r="R28" i="17"/>
  <c r="Q28" i="17"/>
  <c r="R27" i="17"/>
  <c r="Q27" i="17"/>
  <c r="R26" i="17"/>
  <c r="Q26" i="17"/>
  <c r="R25" i="17"/>
  <c r="Q25" i="17"/>
  <c r="R24" i="17"/>
  <c r="Q24" i="17"/>
  <c r="R23" i="17"/>
  <c r="Q23" i="17"/>
  <c r="R22" i="17"/>
  <c r="Q22" i="17"/>
  <c r="R21" i="17"/>
  <c r="Q21" i="17"/>
  <c r="R20" i="17"/>
  <c r="Q20" i="17"/>
  <c r="R19" i="17"/>
  <c r="Q19" i="17"/>
  <c r="U30" i="17"/>
  <c r="R18" i="17"/>
  <c r="R30" i="17" s="1"/>
  <c r="Q18" i="17"/>
  <c r="R17" i="17"/>
  <c r="Q17" i="17"/>
  <c r="R16" i="17"/>
  <c r="Q16" i="17"/>
  <c r="Q30" i="17" s="1"/>
  <c r="M13" i="17"/>
  <c r="L13" i="17"/>
  <c r="K13" i="17"/>
  <c r="J13" i="17"/>
  <c r="I13" i="17"/>
  <c r="H13" i="17"/>
  <c r="G13" i="17"/>
  <c r="F13" i="17"/>
  <c r="E13" i="17"/>
  <c r="D13" i="17"/>
  <c r="C13" i="17"/>
  <c r="B13" i="17"/>
  <c r="R12" i="17"/>
  <c r="Q12" i="17"/>
  <c r="R11" i="17"/>
  <c r="Q11" i="17"/>
  <c r="R10" i="17"/>
  <c r="Q10" i="17"/>
  <c r="U13" i="17"/>
  <c r="R9" i="17"/>
  <c r="Q9" i="17"/>
  <c r="R8" i="17"/>
  <c r="Q8" i="17"/>
  <c r="R7" i="17"/>
  <c r="Q7" i="17"/>
  <c r="R6" i="17"/>
  <c r="Q6" i="17"/>
  <c r="R5" i="17"/>
  <c r="Q5" i="17"/>
  <c r="R13" i="17"/>
  <c r="Q4" i="17"/>
  <c r="Q13" i="17" s="1"/>
  <c r="B99" i="14"/>
  <c r="B87" i="14"/>
  <c r="B75" i="14"/>
  <c r="B60" i="14"/>
  <c r="B46" i="14"/>
  <c r="B34" i="14"/>
  <c r="B19" i="14"/>
  <c r="G1" i="14"/>
  <c r="C145" i="13"/>
  <c r="C128" i="13"/>
  <c r="C112" i="13"/>
  <c r="C93" i="13"/>
  <c r="C73" i="13"/>
  <c r="C50" i="13"/>
  <c r="C29" i="13"/>
  <c r="C114" i="12"/>
  <c r="C90" i="12"/>
  <c r="C77" i="12"/>
  <c r="C61" i="12"/>
  <c r="C46" i="12"/>
  <c r="C29" i="12"/>
  <c r="G9" i="12"/>
  <c r="C122" i="11"/>
  <c r="C108" i="11"/>
  <c r="C92" i="11"/>
  <c r="C58" i="11"/>
  <c r="C41" i="11"/>
  <c r="C24" i="11"/>
  <c r="C180" i="10"/>
  <c r="C159" i="10"/>
  <c r="C133" i="10"/>
  <c r="C107" i="10"/>
  <c r="C80" i="10"/>
  <c r="C55" i="10"/>
  <c r="C30" i="10"/>
  <c r="D164" i="9"/>
  <c r="D150" i="9"/>
  <c r="D137" i="9"/>
  <c r="D121" i="9"/>
  <c r="D101" i="9"/>
  <c r="D81" i="9"/>
  <c r="D59" i="9"/>
  <c r="C153" i="8"/>
  <c r="C137" i="8"/>
  <c r="C124" i="8"/>
  <c r="C103" i="8"/>
  <c r="C82" i="8"/>
  <c r="C57" i="8"/>
  <c r="C41" i="8"/>
  <c r="C26" i="8"/>
  <c r="G79" i="7"/>
  <c r="G68" i="7"/>
  <c r="G55" i="7"/>
  <c r="G41" i="7"/>
  <c r="G31" i="7"/>
  <c r="G25" i="7"/>
  <c r="G9" i="7"/>
  <c r="G3" i="7"/>
  <c r="C90" i="6"/>
  <c r="C77" i="6"/>
  <c r="C63" i="6"/>
  <c r="C52" i="6"/>
  <c r="C42" i="6"/>
  <c r="C30" i="6"/>
  <c r="C18" i="6"/>
  <c r="C121" i="5"/>
  <c r="C104" i="5"/>
  <c r="C85" i="5"/>
  <c r="C64" i="5"/>
  <c r="E63" i="5"/>
  <c r="C44" i="5"/>
  <c r="E43" i="5"/>
  <c r="C25" i="5"/>
  <c r="E24" i="5"/>
  <c r="G77" i="4"/>
  <c r="G65" i="4"/>
  <c r="G52" i="4"/>
  <c r="G40" i="4"/>
  <c r="C37" i="4"/>
  <c r="C133" i="3"/>
  <c r="C117" i="3"/>
  <c r="C98" i="3"/>
  <c r="C80" i="3"/>
  <c r="C60" i="3"/>
  <c r="C40" i="3"/>
  <c r="C21" i="3"/>
  <c r="C96" i="2"/>
  <c r="C85" i="2"/>
  <c r="C70" i="2"/>
  <c r="C59" i="2"/>
  <c r="C45" i="2"/>
  <c r="C32" i="2"/>
  <c r="C19" i="2"/>
  <c r="C39" i="1"/>
  <c r="D27" i="1"/>
  <c r="D17" i="1"/>
  <c r="C30" i="1" s="1"/>
  <c r="K41" i="17" l="1"/>
  <c r="R39" i="17"/>
  <c r="R41" i="17" s="1"/>
</calcChain>
</file>

<file path=xl/sharedStrings.xml><?xml version="1.0" encoding="utf-8"?>
<sst xmlns="http://schemas.openxmlformats.org/spreadsheetml/2006/main" count="3632" uniqueCount="1061">
  <si>
    <t>PIS 2013 - Registro de actividades</t>
  </si>
  <si>
    <t>Grupo:</t>
  </si>
  <si>
    <t>Nombre:</t>
  </si>
  <si>
    <t>Rafael Olivera</t>
  </si>
  <si>
    <t>Rol:</t>
  </si>
  <si>
    <t>Analista - Implementador - Diseñador de Interfaz de Usuario</t>
  </si>
  <si>
    <t>Semana 14/9/2013 al  20/9/2013 - Semana Cinco</t>
  </si>
  <si>
    <t>Fecha</t>
  </si>
  <si>
    <t>Código Actividad</t>
  </si>
  <si>
    <t>Descripción Actividad</t>
  </si>
  <si>
    <t>Horas</t>
  </si>
  <si>
    <t>Descripión</t>
  </si>
  <si>
    <t>G6</t>
  </si>
  <si>
    <t>Reunion con el arquitecto para puesta a punto</t>
  </si>
  <si>
    <t>Se explicó la arquitectura por parte del Arquitecto y se plantearon los prototipos y lineas de accion a futuro</t>
  </si>
  <si>
    <t>Reunion quincenal para planificación de iteración</t>
  </si>
  <si>
    <t>Reunion con el director</t>
  </si>
  <si>
    <t>E2</t>
  </si>
  <si>
    <t>AutoEstudio</t>
  </si>
  <si>
    <t>Repaso de HTML, CSS y JAVASCRIPT</t>
  </si>
  <si>
    <t>I2</t>
  </si>
  <si>
    <t>Implementar Prototipo</t>
  </si>
  <si>
    <t>Prototipo de UI reusable</t>
  </si>
  <si>
    <t>Total</t>
  </si>
  <si>
    <t>Semana 15/9/2013 al  27/9/2013 - Semana Seis</t>
  </si>
  <si>
    <t>Implementacion</t>
  </si>
  <si>
    <t>Implementacion de UI Connect!</t>
  </si>
  <si>
    <t>Estudio de AJAX y CSS de AppFramework</t>
  </si>
  <si>
    <t>Mejoras y animaciones de UI</t>
  </si>
  <si>
    <t>Reunion quincenal</t>
  </si>
  <si>
    <t>Planificacion y evaluacion de la iteracion</t>
  </si>
  <si>
    <t>Total Horas Semana:</t>
  </si>
  <si>
    <t>Semana 28/9/2013 al  4/10/2013 - Semana Siete</t>
  </si>
  <si>
    <t>Reunion de Implementadores</t>
  </si>
  <si>
    <t>Estudio de CSS, Javascripy y App Framework</t>
  </si>
  <si>
    <t>Semana 5/10/2013 al  11/10/2013 - Semana Ocho</t>
  </si>
  <si>
    <t>Reunion de equipo (+quincenal)</t>
  </si>
  <si>
    <t>06-10/10/2013</t>
  </si>
  <si>
    <t>Implementación UI</t>
  </si>
  <si>
    <t>3.5</t>
  </si>
  <si>
    <t>Reunión con director</t>
  </si>
  <si>
    <t>05-11/10/2013</t>
  </si>
  <si>
    <t>G5</t>
  </si>
  <si>
    <t>Leer mails. Seguimiento.</t>
  </si>
  <si>
    <t>12.5</t>
  </si>
  <si>
    <t>Semana 12/10/2013 al  18/10/2013 - Semana Nueve</t>
  </si>
  <si>
    <t>Casos de Uso Listar Contactos, Generar QR, Aceptar Pedido de conexion, y diseño de menu principal</t>
  </si>
  <si>
    <t>Se termino el menu principal, se hicieron los casos de uso sincronizar contactos, ingresar red social, leer qr, y se retoco configurar redes sociales y LogIn. Tambien se intento solucionar problemas de pasaje entre htmls</t>
  </si>
  <si>
    <t>Resolucion de problema de pasaje entre diferentes htmls</t>
  </si>
  <si>
    <t>12-18/10/2013</t>
  </si>
  <si>
    <t>Semana 19/10/2013 al  25/10/2013 - Semana Diez</t>
  </si>
  <si>
    <t>19-25/10/2013</t>
  </si>
  <si>
    <t>Semana 26/10/2013 al  01/11/2013 - Semana Once</t>
  </si>
  <si>
    <t>Leonardo Clavijo</t>
  </si>
  <si>
    <t>Responsable SQA - Asistente Verificación</t>
  </si>
  <si>
    <t>Descripción</t>
  </si>
  <si>
    <t>Reunión Director</t>
  </si>
  <si>
    <t>Reunión Equipo</t>
  </si>
  <si>
    <t>Q5</t>
  </si>
  <si>
    <t>Revisión Entregables</t>
  </si>
  <si>
    <t>Elaboración Informe Semanal</t>
  </si>
  <si>
    <t>Auto-estudio</t>
  </si>
  <si>
    <t>Javascript</t>
  </si>
  <si>
    <t>Q5-Q6</t>
  </si>
  <si>
    <t>Informe Revisión</t>
  </si>
  <si>
    <t>Semana 21/9/2013 al  27/9/2013 - Semana Seis</t>
  </si>
  <si>
    <t>Reunión con director y responsables, admin, arq</t>
  </si>
  <si>
    <t>N/A</t>
  </si>
  <si>
    <t>Creación presentación de entregas</t>
  </si>
  <si>
    <t>Se plantea realizar un componente en html, con los contenidos de la entrega</t>
  </si>
  <si>
    <t>Quincenal</t>
  </si>
  <si>
    <t>Entrega semanal SQA</t>
  </si>
  <si>
    <t>Q6</t>
  </si>
  <si>
    <t>Revisión Ajuste al proceso</t>
  </si>
  <si>
    <t>C2</t>
  </si>
  <si>
    <t>Definir Linea base Documentos</t>
  </si>
  <si>
    <t>G1</t>
  </si>
  <si>
    <t>Planificar Proyecto</t>
  </si>
  <si>
    <t>Reunión Gestión</t>
  </si>
  <si>
    <t>Realizar doc entregables</t>
  </si>
  <si>
    <t>Ajustar Línea Base</t>
  </si>
  <si>
    <t>Lectura Mails</t>
  </si>
  <si>
    <t>Verificar Documentos</t>
  </si>
  <si>
    <t>Reunión Equipo</t>
  </si>
  <si>
    <t>Semana 12/10/2013 al  11/18/2013 - Semana Nueve</t>
  </si>
  <si>
    <t>Elaboración Acta Documentación</t>
  </si>
  <si>
    <t>Se define quién es responsable de los documentos a entregar</t>
  </si>
  <si>
    <t>Corrección documentos línea base</t>
  </si>
  <si>
    <t>Plan desarrollo</t>
  </si>
  <si>
    <t>Realización de planilla linea base, checking de documentos.</t>
  </si>
  <si>
    <t>Liberaciones aclaraciones varias.</t>
  </si>
  <si>
    <t>Semana 26/10/2013 al  1/11/2013 - Semana once</t>
  </si>
  <si>
    <t>Informe de revisión</t>
  </si>
  <si>
    <t>Look&amp;feel entre otros</t>
  </si>
  <si>
    <t>Federico Garcia</t>
  </si>
  <si>
    <t>Analista implementador</t>
  </si>
  <si>
    <t>AutoEstudio-CSS</t>
  </si>
  <si>
    <t>Instalacion Ambiente desarrollo</t>
  </si>
  <si>
    <t>Imprevisto, fue necesario reinstalacion de TODO (SO,Visual studio, etc)</t>
  </si>
  <si>
    <t>AutoEstudio-JavaScript</t>
  </si>
  <si>
    <t>G3-G5</t>
  </si>
  <si>
    <t>RegHoras,Comunicacion,etc</t>
  </si>
  <si>
    <t>Toda la semana</t>
  </si>
  <si>
    <t>Semana 21/9/2013 al  27/9/2013 - Semana Cinco</t>
  </si>
  <si>
    <t>Estudio DOM,AJAX</t>
  </si>
  <si>
    <t>JQuery-JQueryMobile</t>
  </si>
  <si>
    <t>Terminando entorno Desarrollo</t>
  </si>
  <si>
    <t>Implemntacion UI</t>
  </si>
  <si>
    <t>Implementacion UI</t>
  </si>
  <si>
    <t>Reunion Quincenal</t>
  </si>
  <si>
    <t>Se discutio plan de desarrollo y problemas tecnicos ocurridos</t>
  </si>
  <si>
    <t>Semana 28/9/2013 al  04/10/2013 - Semana Siete</t>
  </si>
  <si>
    <t>AutoEstudio Appframework</t>
  </si>
  <si>
    <t>Semana 5/10/2013 al  11/10/2013 - Semana Ocho</t>
  </si>
  <si>
    <t>Reunion de implementadores con arquitecto</t>
  </si>
  <si>
    <t>Y reunion por estandares en la UI</t>
  </si>
  <si>
    <t>Semana 10/19/2013 al  11/25/2013 - Semana Diez</t>
  </si>
  <si>
    <t>Reunion dario</t>
  </si>
  <si>
    <t>Implementacion UI WIMF</t>
  </si>
  <si>
    <t>g6</t>
  </si>
  <si>
    <t>reunion quincenal</t>
  </si>
  <si>
    <t>Emiliano Conti</t>
  </si>
  <si>
    <t>Especialista Tecnico - Implementador</t>
  </si>
  <si>
    <t>Implementar el Prototipo</t>
  </si>
  <si>
    <t>Se implemento gran parte del prototipo de Linkedin y se obtuvieron los contactos, asi como el token</t>
  </si>
  <si>
    <t>Envio Mails</t>
  </si>
  <si>
    <t>Se trata de implementar la conexion mediante linkedin</t>
  </si>
  <si>
    <t>Se terminó satisfactoriamente el prototipo para conectar por Linkedin y se comenzo con Facebook</t>
  </si>
  <si>
    <t>Se busco añadir amistad en Facebook, aun sin exito</t>
  </si>
  <si>
    <t>Se descubrio que no anda muy bien Facebook en browsers mobile</t>
  </si>
  <si>
    <t>Estudio Facebook</t>
  </si>
  <si>
    <t>Reunion de Equipo</t>
  </si>
  <si>
    <t>Prototipo de Twitter con TweetSharp</t>
  </si>
  <si>
    <t>Reunion con Arquitecto e Implementadores</t>
  </si>
  <si>
    <t>Se empezo a implementar el pedido del token de twitter con plugin nativo y luego se propuso en la reunion hacerlo con javascript, por lo que la ultima hora se intento con eso</t>
  </si>
  <si>
    <t>Se obtuvo el access token de twitter</t>
  </si>
  <si>
    <t>Total:</t>
  </si>
  <si>
    <t>Reunión</t>
  </si>
  <si>
    <t>G2</t>
  </si>
  <si>
    <t>Seguimiento</t>
  </si>
  <si>
    <t>G2</t>
  </si>
  <si>
    <t>I1</t>
  </si>
  <si>
    <t>Estandar de Implementacion JavaScript</t>
  </si>
  <si>
    <t>Implementacion Modulo Acceso Datos Connect!</t>
  </si>
  <si>
    <t>Reunion con Marcelo</t>
  </si>
  <si>
    <t>Implementacion Modulos</t>
  </si>
  <si>
    <t>Implementacion de algunos metodos asignados.</t>
  </si>
  <si>
    <t>CO4</t>
  </si>
  <si>
    <t>Charla con Gestion</t>
  </si>
  <si>
    <t>Se charlaron sobre temas importantes con Gestion, dudas, futuras semanas, etc.</t>
  </si>
  <si>
    <t>Implementar y Probar</t>
  </si>
  <si>
    <t>Se implemento y se trato de realizar pruebas</t>
  </si>
  <si>
    <t>Implementar Modulo Redes Sociales</t>
  </si>
  <si>
    <t>Se implemento linkedin, se esta probando. </t>
  </si>
  <si>
    <t>Implementar y Probar Modulo Redes Sociales</t>
  </si>
  <si>
    <t>Se hizo gran parte del modulo de linkedin</t>
  </si>
  <si>
    <t>Implementar y Probar Modulo Twitter</t>
  </si>
  <si>
    <t>Se termino modulo de linkedin para que devuelva amigos. Se hizo gran parte del modulo de Twitter</t>
  </si>
  <si>
    <t>Investigacion Windows 8</t>
  </si>
  <si>
    <t>Se resolvio el problema con windows 8</t>
  </si>
  <si>
    <t>Impementar Twitter</t>
  </si>
  <si>
    <t>Implementacion y prueba de Twitter</t>
  </si>
  <si>
    <t>Implementacion Twitter</t>
  </si>
  <si>
    <t>Resolucion de problemas, Implementacion y prueba de Twitter</t>
  </si>
  <si>
    <t>Fin Implementacion Twitter/ Retoques Linkedin</t>
  </si>
  <si>
    <t>Implementacion Redes</t>
  </si>
  <si>
    <t>Fin implementacion Redes Sociales</t>
  </si>
  <si>
    <t>g</t>
  </si>
  <si>
    <t>Reunion con el Director</t>
  </si>
  <si>
    <t>Reunion quincenal</t>
  </si>
  <si>
    <t>Implementacion Redes Sociales</t>
  </si>
  <si>
    <t>Arreglo de bugs en el codigo. Envio de amistad linkedin sin mail.</t>
  </si>
  <si>
    <t>Revision Wp8 QR</t>
  </si>
  <si>
    <t>Reunion de equipo</t>
  </si>
  <si>
    <t>Reunion con Implementadores y Arquitecto</t>
  </si>
  <si>
    <t>Arreglos WP8</t>
  </si>
  <si>
    <t>G14</t>
  </si>
  <si>
    <t>Reunion con Director</t>
  </si>
  <si>
    <t>Ernesto Samuel Noble Almeida</t>
  </si>
  <si>
    <t>Asistente de Administrador - Implementador</t>
  </si>
  <si>
    <t>Creación de Informe de Situación del Proyecto</t>
  </si>
  <si>
    <t>Inicio de los documentos</t>
  </si>
  <si>
    <t>Creación de Informe de Conclusiones de la Fase</t>
  </si>
  <si>
    <t>Creación de Presentación de fase</t>
  </si>
  <si>
    <t>Presentación hecha. Pueden agregarse tabla de reg. de actividades.</t>
  </si>
  <si>
    <t>Estudio del MUM</t>
  </si>
  <si>
    <t>Verificar todo lo relacionado con administrador y el cambio de fase.</t>
  </si>
  <si>
    <t>Terminación de Informe de Situación del Proyecto</t>
  </si>
  <si>
    <t>Finalización de documento. Resolución de problemas con el editor y la subida a skydrive.</t>
  </si>
  <si>
    <t>Reunion con administrador y arquitecto</t>
  </si>
  <si>
    <t>Finalización de documento</t>
  </si>
  <si>
    <t>Reunión con desarrollo</t>
  </si>
  <si>
    <t>Reunión quincenal de grupo</t>
  </si>
  <si>
    <t>Conversaciones por mail y demás</t>
  </si>
  <si>
    <t>Semana 4 (14/9 a 20/9) total</t>
  </si>
  <si>
    <t>Registrar esfuerzo</t>
  </si>
  <si>
    <t>Se realiza el registro de esfuerzos para todo el equipo</t>
  </si>
  <si>
    <t>G4</t>
  </si>
  <si>
    <t>Documento de riesgos</t>
  </si>
  <si>
    <t>Se actualiza el documento de riesgos</t>
  </si>
  <si>
    <t>Instalación de PhoneGap y dejar funcionando proyecto</t>
  </si>
  <si>
    <t>Ayudando con prototipo de Twitter</t>
  </si>
  <si>
    <t>Iniciando en PhoneGap.</t>
  </si>
  <si>
    <t>Trabajando en prototipo Twitter.</t>
  </si>
  <si>
    <t>G3</t>
  </si>
  <si>
    <t>Estimaciones y mediciones</t>
  </si>
  <si>
    <t>Inicio del documento</t>
  </si>
  <si>
    <t>Aún sin más resultado que mostrar los tweets. Se encontraron soluciones para hacerlo desde backend.</t>
  </si>
  <si>
    <t>Se han podido probar casos, ejemplos de la web con JS pero no funcionaron</t>
  </si>
  <si>
    <t>Lectura de mails, etc</t>
  </si>
  <si>
    <t>Semana 28/09/2013 al  04/10/2013 - Semana Siete</t>
  </si>
  <si>
    <t>Documento de estimaciones y mediciones</t>
  </si>
  <si>
    <t>Facebook</t>
  </si>
  <si>
    <t>Investigación de posibilidades. Iniciando proyecto.</t>
  </si>
  <si>
    <t>G7</t>
  </si>
  <si>
    <t>Acta de reunión</t>
  </si>
  <si>
    <t>06-07/10/2013</t>
  </si>
  <si>
    <t>Se siguen los registros y actividades. Mails y demás.</t>
  </si>
  <si>
    <t>Leer código base y estructura</t>
  </si>
  <si>
    <t>Empezar a codificar el módulo</t>
  </si>
  <si>
    <t>Se consiguen avances pero aun hay que realizar algunos cambios y pruebas para subir, además de agregar algunas recomendaciones de Martin</t>
  </si>
  <si>
    <t>I7</t>
  </si>
  <si>
    <t>Documento de test unitarios</t>
  </si>
  <si>
    <t>Se empezó el doc de tests unitarios. Se piensa terminarlo el 10/10.</t>
  </si>
  <si>
    <t>Reunión con director y equipo</t>
  </si>
  <si>
    <t>Terminar de codificar MailBox para Connect</t>
  </si>
  <si>
    <t>Se necesita terminar test unitarios y verificar código.</t>
  </si>
  <si>
    <t>Seguimiento del proyecto</t>
  </si>
  <si>
    <t>G2-G5</t>
  </si>
  <si>
    <t>Consolidado de los registros de actividades</t>
  </si>
  <si>
    <t>Se empiezan los consolidados de los registros de actividades</t>
  </si>
  <si>
    <t>Se realiza doc de consolidado GPRAC</t>
  </si>
  <si>
    <t>CO1</t>
  </si>
  <si>
    <t>Acta de reunión cliente</t>
  </si>
  <si>
    <t>Seguimiento del proyecto y lectura de mails, etc.</t>
  </si>
  <si>
    <t>Estimaciones propias de mayor alcance</t>
  </si>
  <si>
    <t>Seguimiento del grupo</t>
  </si>
  <si>
    <t>Reunion de implementadores</t>
  </si>
  <si>
    <t>13-14/10/2013</t>
  </si>
  <si>
    <t>I2-I5</t>
  </si>
  <si>
    <t>Implementación y unit tests de MailBoxController para CN y WIMF</t>
  </si>
  <si>
    <t>Problemas con QUnit y setInterval no se pudo solucionar. Lo demás listo.</t>
  </si>
  <si>
    <t>Seguimiento del grupo y estimaciones</t>
  </si>
  <si>
    <t>Las estimaciones son para el plan de la iteración</t>
  </si>
  <si>
    <t>Comenzando doc de consolidado</t>
  </si>
  <si>
    <t>Se inicia el doc de consolidado (ideas, cambios pertinentes, verificación de planillas)</t>
  </si>
  <si>
    <t>16-17/10/2013</t>
  </si>
  <si>
    <t>Seguimiento de planillas de estimaciones y planilla de horas</t>
  </si>
  <si>
    <t>CO4</t>
  </si>
  <si>
    <t>Charla con Cristiano y Emiliano</t>
  </si>
  <si>
    <t>Se inicia doc de plan de iteracion</t>
  </si>
  <si>
    <t>19-21/10/2013</t>
  </si>
  <si>
    <t>22-24/10/2013</t>
  </si>
  <si>
    <t>Reunion evaluativa don dir del proyecto</t>
  </si>
  <si>
    <t>Reunion de equipo</t>
  </si>
  <si>
    <t>Reunión quincenal</t>
  </si>
  <si>
    <t>Reunion de admin</t>
  </si>
  <si>
    <t>Actualización del documento</t>
  </si>
  <si>
    <t>Gestion de riesgos</t>
  </si>
  <si>
    <t>Adrian Caretti</t>
  </si>
  <si>
    <t>Especialista Tecnico- Implementador</t>
  </si>
  <si>
    <t>Implementacion prototipo mapas phonegap</t>
  </si>
  <si>
    <t>Estudio plataforma phonegap y google maps</t>
  </si>
  <si>
    <t>Modificacion Prototipo, usar gps.</t>
  </si>
  <si>
    <t>Lectura de emails</t>
  </si>
  <si>
    <t>Preprar maquina virtual mac osx, instalando phonegap</t>
  </si>
  <si>
    <t>Investigacion mac osx, aprender a usarlo</t>
  </si>
  <si>
    <t>Investigacion daemons, servicios ios</t>
  </si>
  <si>
    <t>Investigacion ios, alternativas a los servicios</t>
  </si>
  <si>
    <t>Lectura de Emails</t>
  </si>
  <si>
    <t>Investigacion OAuth, rest api twitter</t>
  </si>
  <si>
    <t>Creacion prototipo amistad twitter</t>
  </si>
  <si>
    <t>Reuniones</t>
  </si>
  <si>
    <t>Terminar prototipo twitter completo</t>
  </si>
  <si>
    <t>Configuracion entorno android(ayude)</t>
  </si>
  <si>
    <t>Investigacion como implementar caso de uso (WIMF - Envio solicitud)</t>
  </si>
  <si>
    <t>Generar qr</t>
  </si>
  <si>
    <t>Reunion administradora</t>
  </si>
  <si>
    <t>Test Unitarios generar qr</t>
  </si>
  <si>
    <t>Implementacion modulos asignados</t>
  </si>
  <si>
    <t>Investigacion plugin phonegap camara</t>
  </si>
  <si>
    <t>Intento leer qr con plugin camara</t>
  </si>
  <si>
    <t>Intento de pasar de base64 a blob con javascript + investigacion</t>
  </si>
  <si>
    <t>Investigacion plugin phonegap barcodeScanner</t>
  </si>
  <si>
    <t>Leer qr code en android andando</t>
  </si>
  <si>
    <t>Recompilar barcodeScanner para wp8</t>
  </si>
  <si>
    <t>Testeo de qr code en wp8 e ios</t>
  </si>
  <si>
    <t>Terminar de probar y dejar funcionando barcodeScanner plugin en wp8</t>
  </si>
  <si>
    <t>Ayudar en arreglar problema con camara wp8</t>
  </si>
  <si>
    <t>39/10/2013</t>
  </si>
  <si>
    <t>Creacion proyecto ios</t>
  </si>
  <si>
    <t>Agregado de plugins y dejar funcionando</t>
  </si>
  <si>
    <t>Arreglo de problemas ios</t>
  </si>
  <si>
    <t>Lectura de mails y seguimiento de proyecto</t>
  </si>
  <si>
    <t>Martín Gaudioso</t>
  </si>
  <si>
    <t>Resp. Analistas</t>
  </si>
  <si>
    <t>Total Semana 5:</t>
  </si>
  <si>
    <t>Planificar el Proyecto</t>
  </si>
  <si>
    <t>Seguimiento del proyecto y planificación semanal de entregables en coordinación con el arquitecto.</t>
  </si>
  <si>
    <t>D2</t>
  </si>
  <si>
    <t>Describir la Arquitectura</t>
  </si>
  <si>
    <t>Lectura general del documento y diagramas de comunicación de Connect.</t>
  </si>
  <si>
    <t>R7</t>
  </si>
  <si>
    <t>Definir el Alcance del Sistema</t>
  </si>
  <si>
    <t>Primeros pasos del documento de alcance.</t>
  </si>
  <si>
    <t>Reunion analistas y arquitecto</t>
  </si>
  <si>
    <t>Lectura de mails y rellenado de planillas</t>
  </si>
  <si>
    <t>Lectura de mails</t>
  </si>
  <si>
    <t>Diagramas de comunicación - Connect!</t>
  </si>
  <si>
    <t>Total Semana 6:</t>
  </si>
  <si>
    <t>Diagramas de clases Connect!</t>
  </si>
  <si>
    <t>Seguimiento general</t>
  </si>
  <si>
    <t>Seguimiento del proyecto, lectura de mails y charlas breves con integrantes.</t>
  </si>
  <si>
    <t>Total Semana 7:</t>
  </si>
  <si>
    <t>R3</t>
  </si>
  <si>
    <t>Especificar casos de uso</t>
  </si>
  <si>
    <t>Esqueleto Connect</t>
  </si>
  <si>
    <t>Total Semana 8:</t>
  </si>
  <si>
    <t>Caso de uso Registrar Usuario</t>
  </si>
  <si>
    <t>Caso de uso Login</t>
  </si>
  <si>
    <t>I5</t>
  </si>
  <si>
    <t>Integración con UI. Navegaciones</t>
  </si>
  <si>
    <t>Reunión de implementadores</t>
  </si>
  <si>
    <t>Pruebas unitarias Connect &amp; WIMF. Estudio de QUnit y test unitario asincrónico</t>
  </si>
  <si>
    <t>C5</t>
  </si>
  <si>
    <t>Armar y subir línea base del núcleo de Connect y ambiente de pruebas</t>
  </si>
  <si>
    <t>Anotar diagramas de connect</t>
  </si>
  <si>
    <t>Seguimiento de problemas con el proceso</t>
  </si>
  <si>
    <t>Descripción de componentes js</t>
  </si>
  <si>
    <t>Total Semana 9:</t>
  </si>
  <si>
    <t>Núcleo Connect</t>
  </si>
  <si>
    <t>D3</t>
  </si>
  <si>
    <t>Descripción de arquitectura</t>
  </si>
  <si>
    <t>Descripción de arquitectura a Emiliano vía Hangout.</t>
  </si>
  <si>
    <t>Núcleo Connect y Language</t>
  </si>
  <si>
    <t>Seguimiento a implementadores preveendo integración</t>
  </si>
  <si>
    <t>Integración Connect</t>
  </si>
  <si>
    <t>Total Semana 10:</t>
  </si>
  <si>
    <t>Planificación de la integración</t>
  </si>
  <si>
    <t>Alcance final</t>
  </si>
  <si>
    <t>Semana 26/10/2013 al  1/11/2013 - Semana Once</t>
  </si>
  <si>
    <t>Total Semana 11:</t>
  </si>
  <si>
    <t>Integración con redes sociales y QR.</t>
  </si>
  <si>
    <t>Retoques finales de la integración. Pelea con Mac</t>
  </si>
  <si>
    <t>Retoques finales de la integración.</t>
  </si>
  <si>
    <t>Ultimos casos de uso.</t>
  </si>
  <si>
    <t>Nicolás Díaz</t>
  </si>
  <si>
    <t>Responsable SCM - Especialista técnico - Implementador</t>
  </si>
  <si>
    <t>C4</t>
  </si>
  <si>
    <t>Crear copia de entorno para distribución a implementadores</t>
  </si>
  <si>
    <t>Se preparó una carpeta con todo lo que no puede faltarle a un implementador o verificador para trabajar</t>
  </si>
  <si>
    <t>Asignación de usuarios a TFS</t>
  </si>
  <si>
    <t>Se crean los usuarios para usar TFS y se envian mails a cada integrante por separado</t>
  </si>
  <si>
    <t>Publicados reportes de TFS</t>
  </si>
  <si>
    <t>Se publicaron los reportes y se pasaron los enlaces para hacer bookmark</t>
  </si>
  <si>
    <t>Investigación y asignacion de usuarios a reportes de TFS</t>
  </si>
  <si>
    <t>Implementación de prototipo</t>
  </si>
  <si>
    <t>Comenzando instalación de entorno CORDOVA</t>
  </si>
  <si>
    <t>Servicio ANDROID</t>
  </si>
  <si>
    <t>Implementado prototipo de servicio en back ANDROID, falta conexion con servidor backend</t>
  </si>
  <si>
    <t>Implementando servicio ANDROID</t>
  </si>
  <si>
    <t>Avanzado en logica de socket servidor, resta llamarlo desde websocket para terminar la parte de comunicación</t>
  </si>
  <si>
    <t>Avances muy importantes, casi terminado el servicio</t>
  </si>
  <si>
    <t>Terminado el servicio - Cuando esté el backend definitivo se podrá integrar</t>
  </si>
  <si>
    <t>Adaptación de solucion de IDEA a Eclipse JUNO</t>
  </si>
  <si>
    <t>Configurado proyecto en Eclipse, probado RUN y DEBUG satisfactoriamente</t>
  </si>
  <si>
    <t>Reunión con arquitecto</t>
  </si>
  <si>
    <t>Puesta a punto de avances y de cambios en linea base y configuración</t>
  </si>
  <si>
    <t>Preparación de cambios en lineas base</t>
  </si>
  <si>
    <t>Resultado de la conversación con arquitecto</t>
  </si>
  <si>
    <t>Preparación de agenda para charla del jueves</t>
  </si>
  <si>
    <t>Elaboración documento informe de pruebas unitarias</t>
  </si>
  <si>
    <t>Agregada comunicación con el backend android</t>
  </si>
  <si>
    <t>Trabajando en el proceso nativo de WP8</t>
  </si>
  <si>
    <t>Logrado el handshake del protocolo websocket</t>
  </si>
  <si>
    <t>Finalizado servidor websocket WP8 v0.1</t>
  </si>
  <si>
    <t>Faltan pruebas y cierre de conexión</t>
  </si>
  <si>
    <t>Finalizado y subido servicio de tracking en wp8</t>
  </si>
  <si>
    <t>Agregados a linea base proyectos nativos W8 e iOS</t>
  </si>
  <si>
    <t>Comenzado servicio W8 nativo</t>
  </si>
  <si>
    <t>Reunion con arquitecto</t>
  </si>
  <si>
    <t>C8</t>
  </si>
  <si>
    <t>Documento de descripción de liberación</t>
  </si>
  <si>
    <t>C3</t>
  </si>
  <si>
    <t>Intentando realizar liberación</t>
  </si>
  <si>
    <t>Compilado en WP8, Android y IOS</t>
  </si>
  <si>
    <t>Detectado y corregido problema de W8 en liberación</t>
  </si>
  <si>
    <t>Configuración de TFS para notificaciones por mail</t>
  </si>
  <si>
    <t>Elaboracion de manual para Victor</t>
  </si>
  <si>
    <t>Para checkout y creación de entorno de pruebas en windows 8</t>
  </si>
  <si>
    <t>Reunion de equipo (quincenal)</t>
  </si>
  <si>
    <t>Subida version 0.0.0.2 a repositorio</t>
  </si>
  <si>
    <t>Deploy de backend de testing</t>
  </si>
  <si>
    <t>Asistencia deploy Android v0.0.0.2</t>
  </si>
  <si>
    <t>Separar HTML en UI</t>
  </si>
  <si>
    <t>Logrado en Android, W8 y WP8</t>
  </si>
  <si>
    <t>Logrado en IPhone y probado en todas las plataformas</t>
  </si>
  <si>
    <t>Auditoría de linea base</t>
  </si>
  <si>
    <t>Revision de documento informe de linea base</t>
  </si>
  <si>
    <t>Chequeo de ultima version en repositorio contra dispositivos</t>
  </si>
  <si>
    <t>Chequeado en android</t>
  </si>
  <si>
    <t>Corregido contenido de base en repositorio para windows 8</t>
  </si>
  <si>
    <t>Encontrados problemas de integración de Windows 8 con JQUERY</t>
  </si>
  <si>
    <t>QR</t>
  </si>
  <si>
    <t>Implementando en modo compatibilidad la generación de codigo QR y su correspondiente lectura</t>
  </si>
  <si>
    <t>Implementados aspectos de compatibilidad y finalizada lectura/escritura de QR</t>
  </si>
  <si>
    <t>Intentando solucionar problemas de jquery con android</t>
  </si>
  <si>
    <t>Corregido y subida incidencia con WP8</t>
  </si>
  <si>
    <t>Corregido carga con ajax en WP8 y subidos proyectos con nucleo con generacion QR en todas las plataformas</t>
  </si>
  <si>
    <t>Correcciones y soporte multiplataforma</t>
  </si>
  <si>
    <t>Documento de tareas de desarrollo</t>
  </si>
  <si>
    <t>El codigo tiene problemas de javascript y faltantes de integración, no está pronto para liberar</t>
  </si>
  <si>
    <t>Deploy de nueva liberación</t>
  </si>
  <si>
    <t>Asistencia en lanzamiento para WP8, solucionados problemas con plugins</t>
  </si>
  <si>
    <t>Chequeos de linea base</t>
  </si>
  <si>
    <t>victor diaz</t>
  </si>
  <si>
    <t>resp. de verificacion y asistente sqa</t>
  </si>
  <si>
    <t>Semana 26/10/2013 al  01/11/2013 - Semana Once</t>
  </si>
  <si>
    <t>apoyo sobre concepto de errores conocidos</t>
  </si>
  <si>
    <t>comunicacion y coordinacion, para realizar las pruebas</t>
  </si>
  <si>
    <t>reunion con implementadores y arq</t>
  </si>
  <si>
    <t>v7</t>
  </si>
  <si>
    <t>realizar pruebas</t>
  </si>
  <si>
    <t>reunion con el director</t>
  </si>
  <si>
    <t>informe de estado de semana a la admin</t>
  </si>
  <si>
    <t>de lun a viernes</t>
  </si>
  <si>
    <t>comunicacion</t>
  </si>
  <si>
    <t>apoyo a asistentes</t>
  </si>
  <si>
    <t>v3</t>
  </si>
  <si>
    <t>plan de verificacion de la iteracion</t>
  </si>
  <si>
    <t>v4</t>
  </si>
  <si>
    <t>especificar casos de prueba</t>
  </si>
  <si>
    <t>comunicacion y coordinacion</t>
  </si>
  <si>
    <t>elaborar informe de errores conocidos lib1</t>
  </si>
  <si>
    <t>v6</t>
  </si>
  <si>
    <t>instalacion de w8 y entorno</t>
  </si>
  <si>
    <t>apoyo a los asistentes</t>
  </si>
  <si>
    <t>v9</t>
  </si>
  <si>
    <t>reporte de pruebas</t>
  </si>
  <si>
    <t>reporte de pruebas doc. general</t>
  </si>
  <si>
    <t>comunicar resultados de w8</t>
  </si>
  <si>
    <t>apoyo en elaborar alcance</t>
  </si>
  <si>
    <t>g1</t>
  </si>
  <si>
    <t>responder preguntas situacion de pry</t>
  </si>
  <si>
    <t>aramar documento para reporte de pruebas.</t>
  </si>
  <si>
    <t>solicitar entorno al SCM, solicitudes y etc por pruebas unitarias</t>
  </si>
  <si>
    <t>completado del modelo de casos de pruebas</t>
  </si>
  <si>
    <t>resp. a la admin, preguntar estado al resto etc</t>
  </si>
  <si>
    <t>Ver temas tocados por admin, SQA, Arquitecto y mas</t>
  </si>
  <si>
    <t>dar seguimiento a los hechos sucedidos, mas analizar el estado actual.</t>
  </si>
  <si>
    <t>instalar VS en virtual</t>
  </si>
  <si>
    <t>descargar proyecto e intentar hacerlo andar</t>
  </si>
  <si>
    <t>propuesta reunion y comunicacion de otros temas</t>
  </si>
  <si>
    <t>planificar proyecto</t>
  </si>
  <si>
    <t>reunion pre director</t>
  </si>
  <si>
    <t>reunion con el director</t>
  </si>
  <si>
    <t>reunion post director</t>
  </si>
  <si>
    <t>reunion con el cliente</t>
  </si>
  <si>
    <t>v1</t>
  </si>
  <si>
    <t>plan de verificacion y validacion</t>
  </si>
  <si>
    <t>ajustar y revisar novedades</t>
  </si>
  <si>
    <t>ver temas relacionados a Gimena y Cristiano, consultas CU</t>
  </si>
  <si>
    <t>g1-v3</t>
  </si>
  <si>
    <t>planificar proyecto y pruebas de la iteracion</t>
  </si>
  <si>
    <t>planear y recolectar informacion sobre tareas relacionadas con otros</t>
  </si>
  <si>
    <t>ver TFS</t>
  </si>
  <si>
    <t>probar reporte de bug y vista en gral del sistema.</t>
  </si>
  <si>
    <t>e1</t>
  </si>
  <si>
    <t>clase de apoyo de verificacion</t>
  </si>
  <si>
    <t>?</t>
  </si>
  <si>
    <t>ajustes</t>
  </si>
  <si>
    <t>inicio de documento</t>
  </si>
  <si>
    <t>g16</t>
  </si>
  <si>
    <t>reunion de responsables</t>
  </si>
  <si>
    <t>reunion quincenal (+de equipo)</t>
  </si>
  <si>
    <t>g2</t>
  </si>
  <si>
    <t>seguimiento de proyecto</t>
  </si>
  <si>
    <t>responder preguntas de valentina</t>
  </si>
  <si>
    <t>Dario Britos</t>
  </si>
  <si>
    <t>Arquitectura</t>
  </si>
  <si>
    <t>Reunion analistas arquitectura</t>
  </si>
  <si>
    <t>Plan de desarrollo</t>
  </si>
  <si>
    <t>Plan quincenal</t>
  </si>
  <si>
    <t>Reunion valentina samuel</t>
  </si>
  <si>
    <t>Reunion especialistas</t>
  </si>
  <si>
    <t>Reunion director</t>
  </si>
  <si>
    <t>Reunion marcelo</t>
  </si>
  <si>
    <t>Semana 21/9/2013 al  26/9/2013 - Semana Seis</t>
  </si>
  <si>
    <t>G6 - Reunión de equipo</t>
  </si>
  <si>
    <t>Reunion Nicolas Martin</t>
  </si>
  <si>
    <t>Puesta a punto y comunicacion mails</t>
  </si>
  <si>
    <t>G9 - Ajustar y controlar el desarrollo</t>
  </si>
  <si>
    <t>Actualizacion plan de desarrollo</t>
  </si>
  <si>
    <t>Tareas en TFS</t>
  </si>
  <si>
    <t>Comunicacion</t>
  </si>
  <si>
    <t>D4 - Diseñar base de datos</t>
  </si>
  <si>
    <t>Modelo de datos</t>
  </si>
  <si>
    <t>G14 - Reunión evaluativa con el director del proyecto</t>
  </si>
  <si>
    <t>Reunion con Responsables</t>
  </si>
  <si>
    <t>Semana 27/9/2013 al  04/10/2013 - Semana Siete</t>
  </si>
  <si>
    <t>Reunion con Administradora</t>
  </si>
  <si>
    <t>G9 - Ajustar y Controlar el Desarrollo</t>
  </si>
  <si>
    <t>Planificacion de desarrollo</t>
  </si>
  <si>
    <t>Reunion con implementadores</t>
  </si>
  <si>
    <t>Planificacion</t>
  </si>
  <si>
    <t>Redaccion mail situacion cliente</t>
  </si>
  <si>
    <t>E2 - Auto Estudio</t>
  </si>
  <si>
    <t>Investigacion facebook</t>
  </si>
  <si>
    <t>Reunion con implementadores</t>
  </si>
  <si>
    <t>Autoestudio facebook</t>
  </si>
  <si>
    <t>sabado</t>
  </si>
  <si>
    <t>Mails coordinacion, comunicacion</t>
  </si>
  <si>
    <t>Estado documento arquitectura</t>
  </si>
  <si>
    <t>Reunion cristiano, planificacion</t>
  </si>
  <si>
    <t>Reunion prototipacion</t>
  </si>
  <si>
    <t>domingo</t>
  </si>
  <si>
    <t>planificacion</t>
  </si>
  <si>
    <t>Plan  de desarrollo</t>
  </si>
  <si>
    <t>Reunion valentina</t>
  </si>
  <si>
    <t>Reunion nicolas</t>
  </si>
  <si>
    <t>Reunion dominical implementadores</t>
  </si>
  <si>
    <t>Lunes</t>
  </si>
  <si>
    <t>Plan de desarrollo - tareas TFS</t>
  </si>
  <si>
    <t>Martes</t>
  </si>
  <si>
    <t>Comunicacion</t>
  </si>
  <si>
    <t>Jueves</t>
  </si>
  <si>
    <t>Reunion con director</t>
  </si>
  <si>
    <t>viernes</t>
  </si>
  <si>
    <t>Domingo</t>
  </si>
  <si>
    <t>Descripcion de la liberacion</t>
  </si>
  <si>
    <t>Reunion con administradora</t>
  </si>
  <si>
    <t>Preparacion del entorno de verificacion</t>
  </si>
  <si>
    <t>Reunion post Director</t>
  </si>
  <si>
    <t>Viernes</t>
  </si>
  <si>
    <t>Connicacion extra</t>
  </si>
  <si>
    <t>Sabado</t>
  </si>
  <si>
    <t>Testing y documentacion Connect</t>
  </si>
  <si>
    <t>Testing y documentacion WIMF</t>
  </si>
  <si>
    <t>Comunicacion y gestion</t>
  </si>
  <si>
    <t>Reunio con admin</t>
  </si>
  <si>
    <t>Reunion por liberacion</t>
  </si>
  <si>
    <t>Gestion, envio de mails, liberacion</t>
  </si>
  <si>
    <t>Mails de puesta a punto a algunos integrantes</t>
  </si>
  <si>
    <t>Documentacion</t>
  </si>
  <si>
    <t>Miercoles</t>
  </si>
  <si>
    <t>Semana 26/10/2013 al  01/11/2013 - Semana Diez</t>
  </si>
  <si>
    <t>Reunion con admin</t>
  </si>
  <si>
    <t>Documento de arquitectura</t>
  </si>
  <si>
    <t>Reunion implementadores</t>
  </si>
  <si>
    <t>Acta reunion implementadores</t>
  </si>
  <si>
    <t>Reunion post cambio de fase</t>
  </si>
  <si>
    <t>Cristiano Coelho</t>
  </si>
  <si>
    <t>Analista Implementador</t>
  </si>
  <si>
    <t>G5 - G2 - G3</t>
  </si>
  <si>
    <t>Lectura de mails, lectura revision SQA, lectura informe apps HTML5 CSS3 JS</t>
  </si>
  <si>
    <t>Avance con descripcion de arquitectura, componentes WIMF nucleo</t>
  </si>
  <si>
    <t>WIMF Nucleo y diagramas de comunicacion CU</t>
  </si>
  <si>
    <t>G5 - G3</t>
  </si>
  <si>
    <t>Estimacion de actividades, registrar esfuerzo</t>
  </si>
  <si>
    <t>Avance descripcion de arquitectura, componentes WIMF y Casos de uso</t>
  </si>
  <si>
    <t>Finalizacion(o casi) de componentes relacionados con WIMF y casos de uso.</t>
  </si>
  <si>
    <t>Lectura y envio de mails</t>
  </si>
  <si>
    <t>Correccion arquitectura</t>
  </si>
  <si>
    <t>Creacion de estructura de proyecto BackEnd, y BackEndServicios, con 2 dos servicios REST de prueba</t>
  </si>
  <si>
    <t>Temita sobre base de datos en WIMF.</t>
  </si>
  <si>
    <t>Lectura y envio de mails, lectura documentos</t>
  </si>
  <si>
    <t>docs de verificacion y plan sqa.</t>
  </si>
  <si>
    <t>D4</t>
  </si>
  <si>
    <t>Diseño de modelo de datos</t>
  </si>
  <si>
    <t>Diseño modelo de datos</t>
  </si>
  <si>
    <t>Terminado, pendiente de validacion con arquitecto.</t>
  </si>
  <si>
    <t>G5 G3</t>
  </si>
  <si>
    <t>Estimacion de actividades, registrar esfuerzo, estimacion entregables</t>
  </si>
  <si>
    <t>I</t>
  </si>
  <si>
    <t>Implementacion Backend</t>
  </si>
  <si>
    <t>Definicion de firmas de metodos de registrar, login, editar y listarWIMF. Datatypes y excepciones</t>
  </si>
  <si>
    <t>Implementada logica de registro de usuario, y login connect y wimf.</t>
  </si>
  <si>
    <t>Web service registro y login connect.</t>
  </si>
  <si>
    <t>Modificaciones, web service login WIMF.</t>
  </si>
  <si>
    <t>Logica y servicio de listar usuarios, modificaciones al modelo de datos, crear conexion version alfa.</t>
  </si>
  <si>
    <t>Reunion con gimena por implementacion back-end y reunion quincenal de grupo</t>
  </si>
  <si>
    <t>Implementacion completa de excepciones, y manejo de codigo de errores</t>
  </si>
  <si>
    <t>Ademas, deploy en azure de servicios, generada documentacion de interfaces, datatypes y excepciones, y mapeo excepciones -&gt; codigo de error.</t>
  </si>
  <si>
    <t>Semana 28/9/2013 al  4/10/2013 - Semana 7</t>
  </si>
  <si>
    <t>Correccion de bugs, mejora en estructura de componentes, documentacion</t>
  </si>
  <si>
    <t>Diagrama de implementacion</t>
  </si>
  <si>
    <t>Mejorada/corregida documentacion de backend</t>
  </si>
  <si>
    <t>Mejorada tambien estructura de diagrama de implementacion para mostrar datos.</t>
  </si>
  <si>
    <t>Lectura y envio de mails,</t>
  </si>
  <si>
    <t>Implementacion y doc de  servicio para Enviar Coordenadas</t>
  </si>
  <si>
    <t>Reunion implementadores por hangouts</t>
  </si>
  <si>
    <t>I, D4</t>
  </si>
  <si>
    <t>Modificacion al modelo de datos, y en el codigo + documentacion</t>
  </si>
  <si>
    <t>Segun reunion</t>
  </si>
  <si>
    <t>Implementacion CU editar datos personales, modificaciones varias a login</t>
  </si>
  <si>
    <t>correccion de bugs, optimizadas consultas a bd, implem,entados metodos y servicios para obtener datos dado un token</t>
  </si>
  <si>
    <t>Implementacion CU Obtener Ubicacion(es), correccion de varios bugs</t>
  </si>
  <si>
    <t>Actualizacion y mejora de documentacion de back end</t>
  </si>
  <si>
    <t>Lectura de mails, seguimiento, puesta en comun con gimena</t>
  </si>
  <si>
    <t>Semana 5/10/2013 al  11/10/2013 - Semana 8</t>
  </si>
  <si>
    <t>Empieza semana 8...</t>
  </si>
  <si>
    <t>Reunion arquitecto y victor</t>
  </si>
  <si>
    <t>planificacion implementacion</t>
  </si>
  <si>
    <t>Cambios a model ode datos</t>
  </si>
  <si>
    <t>Agregadas tablas para seguridad</t>
  </si>
  <si>
    <t>6/10 - 7/10</t>
  </si>
  <si>
    <t>Implementada carga de datos de prueba, cambio en registrar usuario y correcciones en comentarios de doc</t>
  </si>
  <si>
    <t>Lectura de mails, comunicacion</t>
  </si>
  <si>
    <t>Reunion de grupo, reunion con director</t>
  </si>
  <si>
    <t>Implementacion, cambios en imagenes de usuarios y doc</t>
  </si>
  <si>
    <t>I G2</t>
  </si>
  <si>
    <t>Commit de cambios y documentacion, lectura y envio de mails</t>
  </si>
  <si>
    <t>Conversacion con Gimena sobre implementacion backend</t>
  </si>
  <si>
    <t>Charla sobre buzon, pedidos, notificaciones, funcionalidades..</t>
  </si>
  <si>
    <t>Semana 12/10/2013 al  18/10/2013 - Semana 9</t>
  </si>
  <si>
    <t>Empieza semana 9...</t>
  </si>
  <si>
    <t>Discusion con gimena y dario sobre backend</t>
  </si>
  <si>
    <t>Definicion de todas las interfaces de connect, implementacion de stubs y servicios</t>
  </si>
  <si>
    <t>Implementados metodos para obtener y validar connection request token</t>
  </si>
  <si>
    <t>Comunicacion con gimena sobre implementacion backend</t>
  </si>
  <si>
    <t>Reunion impl arquitecto</t>
  </si>
  <si>
    <t>por hangouts</t>
  </si>
  <si>
    <t>Correccion en comentarios de codigo, doc backend, correccion bugs</t>
  </si>
  <si>
    <t>y cambio en excepcion</t>
  </si>
  <si>
    <t>Lectura y envio de mails, comunicacion</t>
  </si>
  <si>
    <t>Arreglo de bugs en buzon, definicion de interfaces nuevas, cambios doc</t>
  </si>
  <si>
    <t>interfaces de aceptar/enviar solicitud tracking, datatypes y excepciones</t>
  </si>
  <si>
    <t>Implementacion de stubs, y servicios</t>
  </si>
  <si>
    <t>stubs y servicios de aceptar/enviar solicitud de tracking, y mejoras en documentacion</t>
  </si>
  <si>
    <t>Implementacion de casos de uso de conexiones</t>
  </si>
  <si>
    <t>Aceptar conexion (sincronizar y publicacion), enviar pedido de conexion, arreglos de bugs en buzon y otros lados...</t>
  </si>
  <si>
    <t>Reunion por skype con samuel</t>
  </si>
  <si>
    <t>Semana 19/10/2013 al  25/10/2013 - Semana 10</t>
  </si>
  <si>
    <t>Empieza semana 10</t>
  </si>
  <si>
    <t>Lectura de mails, documentos, seguimiento</t>
  </si>
  <si>
    <t>Implementacion total de SetRedesSociales</t>
  </si>
  <si>
    <t>Impelemntacion parcial de ObtenerUsuariosRed</t>
  </si>
  <si>
    <t>Implementacion de modificar password, correccion y cambios en tracking</t>
  </si>
  <si>
    <t>Lectura de mails, seguimiento</t>
  </si>
  <si>
    <t>Implementacion backend, implementado ObtenerContactos</t>
  </si>
  <si>
    <t>Actualizada y corregida doc back end.</t>
  </si>
  <si>
    <t>Implementacion backend, implementado EliminarContacto</t>
  </si>
  <si>
    <t>I,D</t>
  </si>
  <si>
    <t>Implementacion backend, implementado ObtenerUsuariosRed</t>
  </si>
  <si>
    <t>Actualizada doc backend, actualizado/mejorado "diagrama de clases"</t>
  </si>
  <si>
    <t>Semana 26/10/2013 al  11/1/2013 - Semana 11</t>
  </si>
  <si>
    <t>Empieza semana 11</t>
  </si>
  <si>
    <t>Lectura de mails y seguimiento</t>
  </si>
  <si>
    <t>Correccion de bug en ObtenerUsuariosRed</t>
  </si>
  <si>
    <t>Reunion implementadores por skype</t>
  </si>
  <si>
    <t>Eliminado CrearConexion que existia unicamente para motivos de testing</t>
  </si>
  <si>
    <t>Deploy entorno de testing en azure</t>
  </si>
  <si>
    <t>Lectura de mails y documento de verif, re deploy de servidor de testing</t>
  </si>
  <si>
    <t>Reunion de grupo y director</t>
  </si>
  <si>
    <t>Empezada implementacion de tests unitarios de servicios backend</t>
  </si>
  <si>
    <t>Test mediante llamadas con ajax de servicios y casos de uso</t>
  </si>
  <si>
    <t>Implementados mas tests, mejoras en herramienta de testing</t>
  </si>
  <si>
    <t>Test de casos de uso: aceptar pedido de conexion (publicacion y sincronizacion), enviar pedido de conexion y otros</t>
  </si>
  <si>
    <t>Gimena Bernadet</t>
  </si>
  <si>
    <t>Analista - Asistente de verificacion - Implementador</t>
  </si>
  <si>
    <t>Reunion Analistas y Arquitecto</t>
  </si>
  <si>
    <t>Elaborar Acta de reunion quincenal</t>
  </si>
  <si>
    <t>Editar Documento de arquitectura</t>
  </si>
  <si>
    <t>D1</t>
  </si>
  <si>
    <t>Editar Documento de Casos de Uso</t>
  </si>
  <si>
    <t>Registrar horas</t>
  </si>
  <si>
    <t>Documento de alcance</t>
  </si>
  <si>
    <t>estimar esfuerzo y entregables</t>
  </si>
  <si>
    <t>Reunion implementadores back-end</t>
  </si>
  <si>
    <t>V1</t>
  </si>
  <si>
    <t>Crear planilla de checklist de verificacion</t>
  </si>
  <si>
    <t>Lectura documentacion de back-end</t>
  </si>
  <si>
    <t>todos los dias</t>
  </si>
  <si>
    <t>Definir metodo de verificacion con responsable</t>
  </si>
  <si>
    <t>V8</t>
  </si>
  <si>
    <t>chek-list backEnd</t>
  </si>
  <si>
    <t>R10</t>
  </si>
  <si>
    <t>Editar documento de Requerimientos</t>
  </si>
  <si>
    <t>Editar documento de Requerimientos Adicionales</t>
  </si>
  <si>
    <t>lectura sobre preubas unitarias</t>
  </si>
  <si>
    <t>Planilla de pruebas unitarias del back-end</t>
  </si>
  <si>
    <t>Implementar Pruebas unitarias del back-end</t>
  </si>
  <si>
    <t>Reunion grupal</t>
  </si>
  <si>
    <t>Pruebas unitarias back-end</t>
  </si>
  <si>
    <t>Reunion con Cristiano</t>
  </si>
  <si>
    <t>Reunion con Cliente</t>
  </si>
  <si>
    <t>Implementar buzon en back-end</t>
  </si>
  <si>
    <t>arreglar bugs back-end</t>
  </si>
  <si>
    <t>reunion implementadores</t>
  </si>
  <si>
    <t>D</t>
  </si>
  <si>
    <t>escribir documento de alcance</t>
  </si>
  <si>
    <t>Implementar solicitud y aceptacion de tracking en back-end</t>
  </si>
  <si>
    <t>V</t>
  </si>
  <si>
    <t>Verificacion connect y wimf en wp8</t>
  </si>
  <si>
    <t>Lectura de documentos de investigación</t>
  </si>
  <si>
    <t>Reunion con director</t>
  </si>
  <si>
    <t>definir estructructura documento de investigación</t>
  </si>
  <si>
    <t>escribir documento de investigación</t>
  </si>
  <si>
    <t>Valentina Da Silva</t>
  </si>
  <si>
    <t>Administradora - Resp de Comunicación - Asistenete de Verificación</t>
  </si>
  <si>
    <t>Estimaciones y Mediciones</t>
  </si>
  <si>
    <t>Elaboración de planillas de reg de actividades, y entregables para la proxima fase</t>
  </si>
  <si>
    <t>CO5 - Elaborar Documento Informativo</t>
  </si>
  <si>
    <t>Elaboración de reg de actividades para entregar director</t>
  </si>
  <si>
    <t>G1 - Planificar el Proyecto</t>
  </si>
  <si>
    <t>Plan del proyecto elaboración</t>
  </si>
  <si>
    <t>Seguimiento de mail</t>
  </si>
  <si>
    <t>Registro de esfuerzo</t>
  </si>
  <si>
    <t>G18</t>
  </si>
  <si>
    <t>Presentacion director de proyecto</t>
  </si>
  <si>
    <t>Auto-Estudio</t>
  </si>
  <si>
    <t>Preparando presentacion director</t>
  </si>
  <si>
    <t>Informe de situación del proyecto</t>
  </si>
  <si>
    <t>Plan del proyecto elaboración y quincenal</t>
  </si>
  <si>
    <t>G16 </t>
  </si>
  <si>
    <t>Reunión de Responsables por Área</t>
  </si>
  <si>
    <t>Registar esfuerzo</t>
  </si>
  <si>
    <t>Informe de registro de actividades</t>
  </si>
  <si>
    <t>G16</t>
  </si>
  <si>
    <t>Reunion de responsables por área</t>
  </si>
  <si>
    <t>Arquitecto,SQA,Admin, Verificacion</t>
  </si>
  <si>
    <t>SQA, Admin, Arquitecto</t>
  </si>
  <si>
    <t>V6</t>
  </si>
  <si>
    <t>Instalación de entorno de prueba</t>
  </si>
  <si>
    <t>Android</t>
  </si>
  <si>
    <t>V7</t>
  </si>
  <si>
    <t>Ejecutar las Pruebas</t>
  </si>
  <si>
    <t>V6</t>
  </si>
  <si>
    <t>Generar Entorno de Prueba</t>
  </si>
  <si>
    <t>Intsalando visual estudio para descargar del tfs las carpetas pertinentes para probar</t>
  </si>
  <si>
    <t>Ejecutando las pruebas</t>
  </si>
  <si>
    <t>Ejecutando los casos de prueba para connect, y haciendo el reporte de pruebas</t>
  </si>
  <si>
    <t>G16</t>
  </si>
  <si>
    <t>Reunión de responsables por área</t>
  </si>
  <si>
    <t>Arquitecto y Admin</t>
  </si>
  <si>
    <t>Seguimiento de Proyecto</t>
  </si>
  <si>
    <t>Realizando informe de situación del proyecto</t>
  </si>
  <si>
    <t>V7</t>
  </si>
  <si>
    <t>Ejecutando las pruebas de WISMF y haciendo el informe de reporte de pruebas</t>
  </si>
  <si>
    <t>Reunion con cliente</t>
  </si>
  <si>
    <t>Admin y implementador UI</t>
  </si>
  <si>
    <t>Admin y implementador nucleo</t>
  </si>
  <si>
    <t>Admin, Arquitecto, Resp de Verificación e Implementador UI</t>
  </si>
  <si>
    <t>Reunion con implementador asistente de administración</t>
  </si>
  <si>
    <t>Semana 25/10/2013 al  1/11/2013 - Semana Once</t>
  </si>
  <si>
    <t>G13</t>
  </si>
  <si>
    <t>Evaluar la Fase</t>
  </si>
  <si>
    <t>Realizar informe de final de fase</t>
  </si>
  <si>
    <t>Presentación al Director de Proyecto</t>
  </si>
  <si>
    <t>Preparando presentación para cambio de fase</t>
  </si>
  <si>
    <t>Gabriel Barbatto</t>
  </si>
  <si>
    <t>Analista - implementador - Integración</t>
  </si>
  <si>
    <t>CU4</t>
  </si>
  <si>
    <t>Reunion analistas - arquitecto</t>
  </si>
  <si>
    <t>Charla sobre flujos de casos de uso orientados hacia arquitectura</t>
  </si>
  <si>
    <t>Trabajar en doc de arquitectura</t>
  </si>
  <si>
    <t>Describir modulos</t>
  </si>
  <si>
    <t>Comunicacion por mail</t>
  </si>
  <si>
    <t>Comunicar ideas sobre plugin, ver alternativas</t>
  </si>
  <si>
    <t>Describir modulos, flujos de CU</t>
  </si>
  <si>
    <t>Reunion con director y grupal</t>
  </si>
  <si>
    <t>Tiempo total insumido en asistir a la reunion</t>
  </si>
  <si>
    <t>Comunicacion con grupo, registro de esfuerzo</t>
  </si>
  <si>
    <t>Organizacion via mails</t>
  </si>
  <si>
    <t>Revision doc arquitectura</t>
  </si>
  <si>
    <t>Leer y corregir version final a presentar al cliente</t>
  </si>
  <si>
    <t>Diagramas WINF</t>
  </si>
  <si>
    <t>Diagramas de clases WINF</t>
  </si>
  <si>
    <t>Documento de validacion</t>
  </si>
  <si>
    <t>Semana 28/9/2013 al 04/10/2013 - Semana Siete</t>
  </si>
  <si>
    <t>Diagramas y esqueleto WINF</t>
  </si>
  <si>
    <t>Implementacion WINF Nucleo</t>
  </si>
  <si>
    <t>Armar ambiente e Implementacion WINF Nucleo</t>
  </si>
  <si>
    <t>Integracion</t>
  </si>
  <si>
    <t>Estimar esfuerzo y entregables</t>
  </si>
  <si>
    <t>Comunicacion por estado de proceso</t>
  </si>
  <si>
    <t>Implementacion, integracion</t>
  </si>
  <si>
    <t>Implementacion integrar backend</t>
  </si>
  <si>
    <t>Implementacion enviar req, aceptar req</t>
  </si>
  <si>
    <t>Implementacion Polling coordenadas</t>
  </si>
  <si>
    <t>Integracion, comunicacion con Federico</t>
  </si>
  <si>
    <t>Integracion enviar y aceptar</t>
  </si>
  <si>
    <t>Comunicacion + Testing + Checkin</t>
  </si>
  <si>
    <t>Integracion polling y testing</t>
  </si>
  <si>
    <t>Integracion WIMF</t>
  </si>
  <si>
    <t>Modulo Notificaciones</t>
  </si>
  <si>
    <t>Listado de notificaciones con polling y eliminar notificaciones</t>
  </si>
  <si>
    <t>Testing y Polling de contactos</t>
  </si>
  <si>
    <t>Testing de notificaciones y polling de contactos</t>
  </si>
  <si>
    <t>Ver Ubicacion</t>
  </si>
  <si>
    <t>Testing Ver Ubicacion</t>
  </si>
  <si>
    <t>Análisis</t>
  </si>
  <si>
    <t>Gestión de Calidad</t>
  </si>
  <si>
    <t>Formación y Entrenamiento</t>
  </si>
  <si>
    <t>Actividades</t>
  </si>
  <si>
    <t>R1 - Relevar de Requerimientos</t>
  </si>
  <si>
    <t>Q1 - Identificar las Propiedades de Calidad</t>
  </si>
  <si>
    <t>E1 - Reuniones de Apoyo</t>
  </si>
  <si>
    <t>R2 - Especificar Requerimientos</t>
  </si>
  <si>
    <t>Q2 - Planificar la Calidad</t>
  </si>
  <si>
    <t>R3- Especificar Casos de Uso </t>
  </si>
  <si>
    <t>Q3 - Evaluar y Ajustar el Plan de SQA</t>
  </si>
  <si>
    <t>R4 - Priorizar Casos de Uso </t>
  </si>
  <si>
    <t>Q4 - Revisión Técnica Formal</t>
  </si>
  <si>
    <t>Gestión de Proyecto</t>
  </si>
  <si>
    <t>R5 - Validación con el Cliente</t>
  </si>
  <si>
    <t>Q5 - Revisar las Entregas</t>
  </si>
  <si>
    <t>R6 - Definir Pautas para Interfaz de Usuario</t>
  </si>
  <si>
    <t>Q6 - Revisar el Ajuste al Proceso</t>
  </si>
  <si>
    <t>R7 - Definir el Alcance del Sistema</t>
  </si>
  <si>
    <t>Q7 - Evaluar la Calidad de los Productos</t>
  </si>
  <si>
    <t>G2 - Seguimiento de Proyecto</t>
  </si>
  <si>
    <t>R8 - Definir el Glosario</t>
  </si>
  <si>
    <t>Q8 - Realizar el informe final de SQA</t>
  </si>
  <si>
    <t>G3 - Estimaciones y Mediciones</t>
  </si>
  <si>
    <t>R9 - Definir Modelo Dominio</t>
  </si>
  <si>
    <t>G4 - Gestión de Riesgos</t>
  </si>
  <si>
    <t>R10 - Documentar Requerimientos para el prototipo</t>
  </si>
  <si>
    <t>G5 - Registrar Esfuerzo</t>
  </si>
  <si>
    <t>Comunicación</t>
  </si>
  <si>
    <t>G6 - Reunión de Equipo</t>
  </si>
  <si>
    <t>Diseño</t>
  </si>
  <si>
    <t>G7 - Elaborar Acta de Reunión de Equipo</t>
  </si>
  <si>
    <t>CO1 - Definir Métodos de Comunicación e Informarlos</t>
  </si>
  <si>
    <t>G8 - Reunión de Seguimiento</t>
  </si>
  <si>
    <t>D1 - Diseñar el Sistema (casos de uso)</t>
  </si>
  <si>
    <t>CO2 - Seguimiento de Satisfacción del cliente</t>
  </si>
  <si>
    <t>D2 - Describir la Arquitectura</t>
  </si>
  <si>
    <t>CO3 - Reunión Conmemorativa</t>
  </si>
  <si>
    <t>G10 - Evaluar y ajustar el Plan de Proyecto</t>
  </si>
  <si>
    <t>D3 - Comunicar el Diseño a los Implementadores</t>
  </si>
  <si>
    <t>CO4 - Reunión Informativa</t>
  </si>
  <si>
    <t>G11 - Realizar el Informe Final del Proyecto</t>
  </si>
  <si>
    <t>D4 - Diseñar la Base de Datos</t>
  </si>
  <si>
    <t>G12 - Preparar el Cierre del Proyecto</t>
  </si>
  <si>
    <t>D5 - Diseñar Prototipo</t>
  </si>
  <si>
    <t>G13 - Evaluar la Fase</t>
  </si>
  <si>
    <t>G14 - Reunión Evaluativa con el Director del Proyecto</t>
  </si>
  <si>
    <t>Implementación</t>
  </si>
  <si>
    <t>Gestión de Configuración y Control de Cambios</t>
  </si>
  <si>
    <t>G15 - Revisión Técnica y Administrativa</t>
  </si>
  <si>
    <t>G16 - Reunión de Responsables por Área</t>
  </si>
  <si>
    <t>I1 - Definir estándares de Doc. Técnica e Implementación</t>
  </si>
  <si>
    <t>C1 - Planificar la configuración de SCM</t>
  </si>
  <si>
    <t>G17 - Definir Responsables por Área</t>
  </si>
  <si>
    <t>I2 - Implementar el Prototipo</t>
  </si>
  <si>
    <t>C2 - Definir la línea base del proyecto</t>
  </si>
  <si>
    <t>G18 - Presentación al Director de Proyecto</t>
  </si>
  <si>
    <t>I3 - Corregir la Implementación</t>
  </si>
  <si>
    <t>C3 - Seguimiento de la línea base</t>
  </si>
  <si>
    <t>I4 - Planificar la Integración de la Iteración</t>
  </si>
  <si>
    <t>C4 - Definir el ambiente controlado</t>
  </si>
  <si>
    <t>I5 - Integrar el Sistema</t>
  </si>
  <si>
    <t>C5 - Control de Cambios</t>
  </si>
  <si>
    <t>I6 - Documentación Técnica</t>
  </si>
  <si>
    <t>C6 - Realizar el informe final del SCM</t>
  </si>
  <si>
    <t>I7 - Verificación Unitaria de Módulo</t>
  </si>
  <si>
    <t>C7 -Describir la Versión</t>
  </si>
  <si>
    <t>C8 - Escribir las Notas de la Versión</t>
  </si>
  <si>
    <t>Verificación</t>
  </si>
  <si>
    <t>Implantación</t>
  </si>
  <si>
    <t>V1 - Planificar la Verificación</t>
  </si>
  <si>
    <t>V2 - Evaluar y Ajustar el Plan de V&amp;V</t>
  </si>
  <si>
    <t>P1 - Planificar la Implantación</t>
  </si>
  <si>
    <t>V3 - Planificar las Pruebas de la Iteración</t>
  </si>
  <si>
    <t>P2 - Documentación de Usuario</t>
  </si>
  <si>
    <t>V4 - Especificar los Casos de Prueba</t>
  </si>
  <si>
    <t>P3 - Elaborar la Presentación del Sistema para el Cliente</t>
  </si>
  <si>
    <t>V5 - Verificar Documento</t>
  </si>
  <si>
    <t>P4 - Producir la Versión del Producto a Liberar</t>
  </si>
  <si>
    <t>V6 - Generar Entorno de Prueba</t>
  </si>
  <si>
    <t>P5 -Puesta en Producción</t>
  </si>
  <si>
    <t>V7 - Ejecutar las Pruebas</t>
  </si>
  <si>
    <t>P6 - Administrar las pruebas de Aceptación</t>
  </si>
  <si>
    <t>P7 - Verificar la Versión del Producto a Liberar</t>
  </si>
  <si>
    <t>V8 - Ejecutar las Pruebas del Sistema</t>
  </si>
  <si>
    <t>P8 - Pruebas Beta del Producto</t>
  </si>
  <si>
    <t>P9 - Definir estándares de documentación de usuario</t>
  </si>
  <si>
    <t>V9 - Evaluar la Verificación</t>
  </si>
  <si>
    <t>V10 - Realizar el Informe Final de Verificación</t>
  </si>
  <si>
    <t>Grupo 6</t>
  </si>
  <si>
    <t>Proyecto PIS 2013 - Registro de horas trabajadas</t>
  </si>
  <si>
    <t>26/10-1/11/2013</t>
  </si>
  <si>
    <t>Presentación de fin de fase</t>
  </si>
  <si>
    <t>Semana1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</si>
  <si>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</si>
  <si>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</si>
  <si>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</si>
  <si>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</si>
  <si>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</si>
  <si>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</si>
  <si>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</si>
  <si>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</si>
  <si>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</si>
  <si>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</si>
  <si>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Total acumulado Fase Inicial</t>
  </si>
  <si>
    <t>Total acumulado Fase Elaboración</t>
  </si>
  <si>
    <t>Total Acumulado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</si>
  <si>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</si>
  <si>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</si>
  <si>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</si>
  <si>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</si>
  <si>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</si>
  <si>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</si>
  <si>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</si>
  <si>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</si>
  <si>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</si>
  <si>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</t>
  </si>
  <si>
    <t>Semana 1</t>
  </si>
  <si>
    <t>Semena 2</t>
  </si>
  <si>
    <t>Total Valentina Da Silva</t>
  </si>
  <si>
    <t>Total Gimena Bernadet</t>
  </si>
  <si>
    <t>Total Federico García</t>
  </si>
  <si>
    <t>Total Cristiano Coelho</t>
  </si>
  <si>
    <t>Total Rafael Olivera</t>
  </si>
  <si>
    <t>Total Víctor Díaz</t>
  </si>
  <si>
    <t>Total Dario Britos</t>
  </si>
  <si>
    <t>Total Adrian Caretti</t>
  </si>
  <si>
    <t>Total Emiliano Conti</t>
  </si>
  <si>
    <t>Total Leonardo Clavijo</t>
  </si>
  <si>
    <t>Total Nicolas Diaz</t>
  </si>
  <si>
    <t>Total Martin Gaudioso</t>
  </si>
  <si>
    <t>Total Gabriel Barbatto</t>
  </si>
  <si>
    <t>Total Samuel Noble</t>
  </si>
  <si>
    <t>Semana4</t>
  </si>
  <si>
    <t>Semana7</t>
  </si>
  <si>
    <t>Administrador-Asistente de Verificación-Responsable de la Comunicación</t>
  </si>
  <si>
    <t>Analista - Implementador</t>
  </si>
  <si>
    <t>Responsible SQA - Asistente de Verificación</t>
  </si>
  <si>
    <t>Analista - Diseñador de la interfaz de usuario - Implementador</t>
  </si>
  <si>
    <t>Responsable de Verificación -  Asistente de SQA</t>
  </si>
  <si>
    <t>Arquitecto - Asistente de Verificación - Coordinador de Desarrollo</t>
  </si>
  <si>
    <t>Especialista Técnico - Implementador -  Responsable de Integración</t>
  </si>
  <si>
    <t>Responsible de SCM - Especialista Técnico - Implementador</t>
  </si>
  <si>
    <t>Semana 02/10/2013 al  08/11/2013 - Semana Doce</t>
  </si>
  <si>
    <t>1.5</t>
  </si>
  <si>
    <t>Semana 2/11/2013 al  09/11/2013 - Semana Doce</t>
  </si>
  <si>
    <t>Informal</t>
  </si>
  <si>
    <t>Semana 2/11/2013 al  8/11/2013 - Semana doce</t>
  </si>
  <si>
    <t>Arreglando detalles de tamanos en base a medidas mas estandares como % para lograr mayor compatibilidad en las distintas pantallas.</t>
  </si>
  <si>
    <t>Pruebas en android,wp8 para video. y solucion de bugs encontrados</t>
  </si>
  <si>
    <t>Soporte Integracion</t>
  </si>
  <si>
    <t>Soporte a Integracion de WP8 Connect!</t>
  </si>
  <si>
    <t>Soporte a Integracion de WP8 WIMF?</t>
  </si>
  <si>
    <t>Soporte Integracion y Ayuda Verificacion</t>
  </si>
  <si>
    <t>Arreglar Bugs WP8</t>
  </si>
  <si>
    <t>Reunion Implementadores</t>
  </si>
  <si>
    <t>Corregida Lectura QR</t>
  </si>
  <si>
    <t>Arreglo Bug W8 + Ayuda Verificacion</t>
  </si>
  <si>
    <t xml:space="preserve">Corregido Modulo Redes Sociales W8. </t>
  </si>
  <si>
    <t>V + I</t>
  </si>
  <si>
    <t>Ayuda Verificacion + Correccion Bugs WP8</t>
  </si>
  <si>
    <t>Ayuda Verificacion WP8 y Ayuda correccion de bugs imagenes</t>
  </si>
  <si>
    <t>Semana 2/11/2013 al  8/11/2013 - Semana Doce</t>
  </si>
  <si>
    <t>2/11-8/11/2013</t>
  </si>
  <si>
    <t>Registro de actividades (GPRAC)</t>
  </si>
  <si>
    <t>Lectura de mails, estimaciones, etc.</t>
  </si>
  <si>
    <t>Semana 2/11/2013 al  8/11/2013 - Semana doce</t>
  </si>
  <si>
    <t>Proyecto nativo ios - wimf - connect (arreglos y mantenerlos)</t>
  </si>
  <si>
    <t>Ayuda a dejar andando proyectos para verificacion</t>
  </si>
  <si>
    <t>Video Connect ios para cliente</t>
  </si>
  <si>
    <t>Integración de últimos módulos</t>
  </si>
  <si>
    <t>I3</t>
  </si>
  <si>
    <t>Correcciones Connect</t>
  </si>
  <si>
    <t>Mejora de calidad, corrección de errores y revisión general.</t>
  </si>
  <si>
    <t>Pruebas de humo W8 en Connect y WIMF</t>
  </si>
  <si>
    <t>Investigando problema de Imagenes en WP8</t>
  </si>
  <si>
    <t>Corregido problema de imagenes con WP8</t>
  </si>
  <si>
    <t>Chequeo de linea base y mantenimiento</t>
  </si>
  <si>
    <t>Crear cuentas y generar videos demo de Connect</t>
  </si>
  <si>
    <t>Investigando problema de WIN 8 con LinkedIn</t>
  </si>
  <si>
    <t>Reunion con el cliente</t>
  </si>
  <si>
    <t>Semana 02/11/2013 al  08/11/2013 - Semana Doce</t>
  </si>
  <si>
    <t>Semana 02/11/2013 al  08/11/2013 - Semana Doce</t>
  </si>
  <si>
    <t>Especificacion liberaciones</t>
  </si>
  <si>
    <t>Testing informal en IPHONE</t>
  </si>
  <si>
    <t>Reunion con director</t>
  </si>
  <si>
    <t>Planificacion y redistribucion</t>
  </si>
  <si>
    <t xml:space="preserve">Comunicacion </t>
  </si>
  <si>
    <t>Semana 2/11/2013 al  8/11/2013 - Semana 12</t>
  </si>
  <si>
    <t>Empieza semana 12</t>
  </si>
  <si>
    <t>Ejecucion de tests unitarios</t>
  </si>
  <si>
    <t>Correccion de 2 bugs en backend</t>
  </si>
  <si>
    <t>Terminado de implementar y ejecutar todos los test de servicios backend</t>
  </si>
  <si>
    <t>Probados casos de uso mas importantes de WIMF y Connect. Con una estructura de tests que posibilita agregar nuevos sin mayor esfuerzo y correrlos desde cualquier navegador.</t>
  </si>
  <si>
    <t>Reunion por skype</t>
  </si>
  <si>
    <t>Mejoras/agregados al .html de tests de backend</t>
  </si>
  <si>
    <t>I6</t>
  </si>
  <si>
    <t>Documentacion sobre deploy backend, documentacion sobre implementacion</t>
  </si>
  <si>
    <t>Documentación tecnica, y documentacion de coponentes.</t>
  </si>
  <si>
    <t>Verificacion connect wp8</t>
  </si>
  <si>
    <t>Verificacion connect wp8 y wimf wp8</t>
  </si>
  <si>
    <t>Semana 2/12/2013 al  8/11/2013 - Semana Doce</t>
  </si>
  <si>
    <t xml:space="preserve">G2 </t>
  </si>
  <si>
    <t xml:space="preserve">V7 </t>
  </si>
  <si>
    <t>Ejectutar las Pruebas</t>
  </si>
  <si>
    <t>Tuve problemas en el entorno, me tuve que bajar td de nuevo del repositorio, y me anda lento el emulador</t>
  </si>
  <si>
    <t>V6-V7</t>
  </si>
  <si>
    <t>Generar Entorno de Prueba Y EJECUTANDO ALGUNAS PRUEBAS</t>
  </si>
  <si>
    <t>Instale la maquina virtual de iphone para realizar pruebas, y ejecute un caso de prueba</t>
  </si>
  <si>
    <t>Comunicacion Federico WIMF</t>
  </si>
  <si>
    <t>Arreglos WIMF</t>
  </si>
  <si>
    <t>Testing WIMF Android</t>
  </si>
  <si>
    <t>Arreglos WIMF surgidos del testing android</t>
  </si>
  <si>
    <t>Comunicacion email</t>
  </si>
  <si>
    <t>Investigar funcionamiento iframe</t>
  </si>
  <si>
    <t>Implementar iframe para W8</t>
  </si>
  <si>
    <t>Total Semana 12:</t>
  </si>
  <si>
    <t>G</t>
  </si>
  <si>
    <t>Semana 12</t>
  </si>
  <si>
    <t>Total acumulado Fase Construcción</t>
  </si>
  <si>
    <t>Semana 13</t>
  </si>
  <si>
    <t>Semana 14</t>
  </si>
  <si>
    <t>Total acumulado Fase Transición</t>
  </si>
  <si>
    <t>Total Estimado Semana Doce</t>
  </si>
  <si>
    <t>Semana 09/10/2013 al  15/11/2013 - Semana Trece</t>
  </si>
  <si>
    <t>09-15/11/2013</t>
  </si>
  <si>
    <t>Semana 10/11/2013 al  15/11/2013 - Semana Trece</t>
  </si>
  <si>
    <t>Transformacion docs</t>
  </si>
  <si>
    <t>Semana 9/11/2013 al  15/11/2013 - Semana trece</t>
  </si>
  <si>
    <t>Pruebas en distintas plataformas y arreglos generales de UI</t>
  </si>
  <si>
    <t>Terminada liberacion WIMF</t>
  </si>
  <si>
    <t>Semana 9/11/2013 al  15/11/2013 - Semana trece</t>
  </si>
  <si>
    <t>Apoyo a liberacion de WIMF</t>
  </si>
  <si>
    <t>Se ayudo a probar WIMF en W8 y WP8</t>
  </si>
  <si>
    <t>Revision de Bugs en Planilla</t>
  </si>
  <si>
    <t>Arreglo Bugs</t>
  </si>
  <si>
    <t>Pruebas de Humo Windows 8 WIMF</t>
  </si>
  <si>
    <t>Correccion de Bugs y Creacion de Ambientes W</t>
  </si>
  <si>
    <t>Semana 9/11/2013 al 15/11/2013 - Semana Trece</t>
  </si>
  <si>
    <t>9/11-15/11/2013</t>
  </si>
  <si>
    <t>Semana 9/11/2013 al 15/11/2013 - Semana trece</t>
  </si>
  <si>
    <t>Proyecto nativo ios - wimf - connect (Liberacion)</t>
  </si>
  <si>
    <t>Correccion de bugs</t>
  </si>
  <si>
    <t>Liberacion wimf ios - Cambios</t>
  </si>
  <si>
    <t>Semana 9/11/2013 al  15/11/2013 - Semana Trece</t>
  </si>
  <si>
    <t>Correcciones a nivel general del sistema. Mejora en la estabilidad.</t>
  </si>
  <si>
    <t>UI Connect</t>
  </si>
  <si>
    <t>Mejora de UI. Navegaciones, redimensionamiento, etc.</t>
  </si>
  <si>
    <t>Interface Modern UI para W8 y WP8</t>
  </si>
  <si>
    <t>Work in progress.. funciona perfecto en w8, pero wp8 no permite fuentes embebidas en el XAP</t>
  </si>
  <si>
    <t>Solucionado problema de las fuentes embebidas y generada maqueta con navegabilidad</t>
  </si>
  <si>
    <t>Elaborar documento METRO UI y otras cosas</t>
  </si>
  <si>
    <t>Reunion con arquitecto</t>
  </si>
  <si>
    <t>Semana 09/11/2013 al  15/11/2013 - Semana Trece</t>
  </si>
  <si>
    <t>Testing android</t>
  </si>
  <si>
    <t>Semana 9/11/2013 al  15/11/2013 - Semana 13</t>
  </si>
  <si>
    <t>Empieza semana 13</t>
  </si>
  <si>
    <t>Lectura de mails, validacion de algunos datos en la base de datos</t>
  </si>
  <si>
    <t>Re correccion de los 2 bugs anteriores, aun estaba mal, re deploy en azure</t>
  </si>
  <si>
    <t>Tambien actualizada doc.</t>
  </si>
  <si>
    <t>Verificacion wimf wp8</t>
  </si>
  <si>
    <t>Connect!</t>
  </si>
  <si>
    <t>Connect! &amp;&amp; WIMF</t>
  </si>
  <si>
    <t>V7-V10</t>
  </si>
  <si>
    <t>Ejecutar las Pruebas  y realizar informe</t>
  </si>
  <si>
    <t>Lectura de mails y comunicacion</t>
  </si>
  <si>
    <t>Coordinacion con federico y comunicacion</t>
  </si>
  <si>
    <t>Implementacion WIMF</t>
  </si>
  <si>
    <t>Arreglo mapa para IOS</t>
  </si>
  <si>
    <t>Total Semana 13: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</si>
</sst>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\-mmm"/>
  </numFmts>
  <fonts count="10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2F2F2"/>
      <name val="Calibri"/>
      <family val="2"/>
      <charset val="1"/>
    </font>
    <font>
      <sz val="10"/>
      <color rgb="FF000000"/>
      <name val="Verdana"/>
      <family val="2"/>
      <charset val="1"/>
    </font>
    <font>
      <sz val="10"/>
      <name val="Arial"/>
      <family val="2"/>
      <charset val="1"/>
    </font>
    <font>
      <b/>
      <sz val="10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"/>
      <name val="Calibri"/>
      <family val="2"/>
      <scheme val="minor"/>
    </font>
    <font>
      <sz val="11"/>
      <color rgb="FFF2F2F2"/>
      <name val="Calibri"/>
      <family val="2"/>
      <scheme val="minor"/>
    </font>
    <font>
      <sz val="10"/>
      <color indexed="8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B9CDE5"/>
        <bgColor rgb="FFB8CCE4"/>
      </patternFill>
    </fill>
    <fill>
      <patternFill patternType="solid">
        <fgColor rgb="FFDBEEF4"/>
        <bgColor rgb="FFDBEEF3"/>
      </patternFill>
    </fill>
    <fill>
      <patternFill patternType="solid">
        <fgColor rgb="FFC6D9F1"/>
        <bgColor rgb="FFC6D9F0"/>
      </patternFill>
    </fill>
    <fill>
      <patternFill patternType="solid">
        <fgColor rgb="FFFFFFFF"/>
        <bgColor rgb="FFF2F2F2"/>
      </patternFill>
    </fill>
    <fill>
      <patternFill patternType="solid">
        <fgColor rgb="FFF79646"/>
        <bgColor rgb="FFF59240"/>
      </patternFill>
    </fill>
    <fill>
      <patternFill patternType="solid">
        <fgColor rgb="FFE5B9B7"/>
        <bgColor rgb="FFD4A5A4"/>
      </patternFill>
    </fill>
    <fill>
      <patternFill patternType="solid">
        <fgColor rgb="FF8DB3E2"/>
        <bgColor rgb="FF8EA5CA"/>
      </patternFill>
    </fill>
    <fill>
      <patternFill patternType="solid">
        <fgColor rgb="FFC6D9F0"/>
        <bgColor rgb="FFC6D9F1"/>
      </patternFill>
    </fill>
    <fill>
      <patternFill patternType="solid">
        <fgColor rgb="FFB8CCE4"/>
        <bgColor rgb="FFB9CDE5"/>
      </patternFill>
    </fill>
    <fill>
      <patternFill patternType="solid">
        <fgColor rgb="FFDBEEF3"/>
        <bgColor rgb="FFDBEEF4"/>
      </patternFill>
    </fill>
    <fill>
      <patternFill patternType="solid">
        <fgColor rgb="FFBFEFC0"/>
        <bgColor rgb="FFDBEE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9646"/>
      </patternFill>
    </fill>
    <fill>
      <patternFill patternType="solid">
        <fgColor rgb="FFE5B9B7"/>
      </patternFill>
    </fill>
    <fill>
      <patternFill patternType="solid">
        <fgColor rgb="FF8DB3E2"/>
      </patternFill>
    </fill>
    <fill>
      <patternFill patternType="solid">
        <fgColor rgb="FFC6D9F0"/>
      </patternFill>
    </fill>
    <fill>
      <patternFill patternType="solid">
        <fgColor rgb="FFB8CCE4"/>
      </patternFill>
    </fill>
    <fill>
      <patternFill patternType="solid">
        <fgColor rgb="FFDBEEF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2" borderId="0" xfId="0" applyFill="1"/>
    <xf numFmtId="0" fontId="0" fillId="3" borderId="1" xfId="0" applyFont="1" applyFill="1" applyBorder="1"/>
    <xf numFmtId="164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1" applyFont="1" applyAlignment="1">
      <alignment horizontal="right"/>
    </xf>
    <xf numFmtId="0" fontId="0" fillId="0" borderId="0" xfId="1" applyFont="1"/>
    <xf numFmtId="0" fontId="1" fillId="0" borderId="0" xfId="0" applyFont="1"/>
    <xf numFmtId="164" fontId="0" fillId="0" borderId="1" xfId="0" applyNumberFormat="1" applyBorder="1"/>
    <xf numFmtId="0" fontId="0" fillId="0" borderId="1" xfId="0" applyFont="1" applyBorder="1"/>
    <xf numFmtId="0" fontId="0" fillId="0" borderId="1" xfId="0" applyBorder="1" applyAlignment="1"/>
    <xf numFmtId="164" fontId="1" fillId="0" borderId="0" xfId="0" applyNumberFormat="1" applyFont="1"/>
    <xf numFmtId="0" fontId="0" fillId="5" borderId="0" xfId="0" applyFill="1"/>
    <xf numFmtId="0" fontId="2" fillId="6" borderId="0" xfId="0" applyFont="1" applyFill="1"/>
    <xf numFmtId="164" fontId="6" fillId="0" borderId="0" xfId="1" applyNumberFormat="1"/>
    <xf numFmtId="164" fontId="0" fillId="0" borderId="0" xfId="0" applyNumberFormat="1"/>
    <xf numFmtId="0" fontId="0" fillId="0" borderId="0" xfId="1" applyFont="1" applyAlignment="1">
      <alignment horizontal="right"/>
    </xf>
    <xf numFmtId="0" fontId="0" fillId="0" borderId="0" xfId="1" applyFont="1"/>
    <xf numFmtId="0" fontId="0" fillId="7" borderId="0" xfId="0" applyFont="1" applyFill="1"/>
    <xf numFmtId="164" fontId="0" fillId="5" borderId="0" xfId="0" applyNumberFormat="1" applyFill="1"/>
    <xf numFmtId="0" fontId="3" fillId="0" borderId="5" xfId="0" applyFont="1" applyBorder="1" applyAlignment="1">
      <alignment wrapText="1"/>
    </xf>
    <xf numFmtId="0" fontId="0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3" fillId="0" borderId="0" xfId="0" applyFont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/>
    <xf numFmtId="0" fontId="0" fillId="0" borderId="0" xfId="0" applyAlignment="1"/>
    <xf numFmtId="164" fontId="0" fillId="0" borderId="1" xfId="0" applyNumberFormat="1" applyBorder="1"/>
    <xf numFmtId="0" fontId="0" fillId="0" borderId="0" xfId="0" applyFont="1"/>
    <xf numFmtId="164" fontId="0" fillId="9" borderId="1" xfId="0" applyNumberFormat="1" applyFont="1" applyFill="1" applyBorder="1"/>
    <xf numFmtId="0" fontId="0" fillId="9" borderId="1" xfId="0" applyFont="1" applyFill="1" applyBorder="1"/>
    <xf numFmtId="165" fontId="0" fillId="0" borderId="1" xfId="0" applyNumberFormat="1" applyBorder="1"/>
    <xf numFmtId="0" fontId="0" fillId="11" borderId="0" xfId="0" applyFont="1" applyFill="1"/>
    <xf numFmtId="164" fontId="0" fillId="0" borderId="0" xfId="0" applyNumberFormat="1" applyBorder="1"/>
    <xf numFmtId="0" fontId="0" fillId="0" borderId="0" xfId="0" applyFont="1" applyBorder="1"/>
    <xf numFmtId="0" fontId="3" fillId="12" borderId="1" xfId="0" applyFont="1" applyFill="1" applyBorder="1" applyAlignment="1">
      <alignment horizontal="center" wrapText="1"/>
    </xf>
    <xf numFmtId="0" fontId="3" fillId="12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12" borderId="1" xfId="0" applyFont="1" applyFill="1" applyBorder="1" applyAlignment="1">
      <alignment horizontal="center" wrapText="1"/>
    </xf>
    <xf numFmtId="0" fontId="5" fillId="12" borderId="5" xfId="0" applyFont="1" applyFill="1" applyBorder="1" applyAlignment="1">
      <alignment wrapText="1"/>
    </xf>
    <xf numFmtId="0" fontId="1" fillId="0" borderId="1" xfId="0" applyFont="1" applyBorder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horizontal="right"/>
    </xf>
    <xf numFmtId="0" fontId="0" fillId="5" borderId="0" xfId="0" applyFill="1" applyBorder="1"/>
    <xf numFmtId="0" fontId="0" fillId="14" borderId="1" xfId="0" applyFill="1" applyBorder="1"/>
    <xf numFmtId="14" fontId="0" fillId="0" borderId="0" xfId="0" applyNumberFormat="1" applyAlignment="1">
      <alignment horizontal="right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14" fontId="0" fillId="0" borderId="0" xfId="0" applyNumberFormat="1"/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8" fillId="16" borderId="0" xfId="0" applyFont="1" applyFill="1"/>
    <xf numFmtId="0" fontId="6" fillId="0" borderId="0" xfId="2" applyAlignment="1">
      <alignment horizontal="right"/>
    </xf>
    <xf numFmtId="0" fontId="6" fillId="0" borderId="0" xfId="2"/>
    <xf numFmtId="0" fontId="0" fillId="13" borderId="0" xfId="0" applyFill="1" applyAlignment="1">
      <alignment horizontal="center"/>
    </xf>
    <xf numFmtId="0" fontId="0" fillId="17" borderId="0" xfId="0" applyFill="1"/>
    <xf numFmtId="0" fontId="9" fillId="0" borderId="0" xfId="0" applyFont="1" applyBorder="1" applyAlignment="1">
      <alignment wrapText="1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0" fillId="0" borderId="0" xfId="0" applyFill="1"/>
    <xf numFmtId="14" fontId="0" fillId="0" borderId="1" xfId="0" applyNumberFormat="1" applyBorder="1"/>
    <xf numFmtId="14" fontId="0" fillId="19" borderId="1" xfId="0" applyNumberFormat="1" applyFill="1" applyBorder="1"/>
    <xf numFmtId="0" fontId="0" fillId="19" borderId="1" xfId="0" applyFill="1" applyBorder="1"/>
    <xf numFmtId="0" fontId="0" fillId="21" borderId="0" xfId="0" applyFill="1"/>
    <xf numFmtId="14" fontId="0" fillId="0" borderId="0" xfId="0" applyNumberFormat="1" applyBorder="1"/>
    <xf numFmtId="0" fontId="0" fillId="0" borderId="0" xfId="0" applyBorder="1"/>
    <xf numFmtId="0" fontId="0" fillId="14" borderId="1" xfId="0" applyFont="1" applyFill="1" applyBorder="1"/>
    <xf numFmtId="14" fontId="0" fillId="0" borderId="0" xfId="0" applyNumberFormat="1" applyFont="1"/>
    <xf numFmtId="0" fontId="0" fillId="13" borderId="2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4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19" borderId="0" xfId="0" applyFill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5" borderId="3" xfId="0" applyFont="1" applyFill="1" applyBorder="1" applyAlignment="1">
      <alignment horizontal="center"/>
    </xf>
    <xf numFmtId="0" fontId="0" fillId="15" borderId="4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CB7934"/>
      <rgbColor rgb="0000FF00"/>
      <rgbColor rgb="000000FF"/>
      <rgbColor rgb="00CC8F8E"/>
      <rgbColor rgb="00FF00FF"/>
      <rgbColor rgb="008DB3E2"/>
      <rgbColor rgb="00800000"/>
      <rgbColor rgb="00008000"/>
      <rgbColor rgb="00000080"/>
      <rgbColor rgb="007E9945"/>
      <rgbColor rgb="00C0504D"/>
      <rgbColor rgb="003D97AF"/>
      <rgbColor rgb="00B8CCE4"/>
      <rgbColor rgb="00878787"/>
      <rgbColor rgb="008EA5CA"/>
      <rgbColor rgb="009D3E3B"/>
      <rgbColor rgb="00F2F2F2"/>
      <rgbColor rgb="00DBEEF4"/>
      <rgbColor rgb="00660066"/>
      <rgbColor rgb="00F79646"/>
      <rgbColor rgb="003D679A"/>
      <rgbColor rgb="00C6D9F1"/>
      <rgbColor rgb="00000080"/>
      <rgbColor rgb="00FF00FF"/>
      <rgbColor rgb="00FFFF00"/>
      <rgbColor rgb="0000FFFF"/>
      <rgbColor rgb="00800080"/>
      <rgbColor rgb="00800000"/>
      <rgbColor rgb="004A7EBB"/>
      <rgbColor rgb="000000FF"/>
      <rgbColor rgb="004F81BD"/>
      <rgbColor rgb="00DBEEF3"/>
      <rgbColor rgb="00BFEFC0"/>
      <rgbColor rgb="00C6D9F0"/>
      <rgbColor rgb="00B9CDE5"/>
      <rgbColor rgb="00D4A5A4"/>
      <rgbColor rgb="00A5B5D3"/>
      <rgbColor rgb="00E5B9B7"/>
      <rgbColor rgb="00426FA6"/>
      <rgbColor rgb="0046AAC4"/>
      <rgbColor rgb="0098B855"/>
      <rgbColor rgb="00B3C992"/>
      <rgbColor rgb="00F59240"/>
      <rgbColor rgb="00DB8238"/>
      <rgbColor rgb="006F568D"/>
      <rgbColor rgb="0087A44B"/>
      <rgbColor rgb="00003366"/>
      <rgbColor rgb="00398BA2"/>
      <rgbColor rgb="00003300"/>
      <rgbColor rgb="00333300"/>
      <rgbColor rgb="00BE4B48"/>
      <rgbColor rgb="00AA433F"/>
      <rgbColor rgb="00674F84"/>
      <rgbColor rgb="007D5F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0504D"/>
            </a:solidFill>
          </c:spPr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Filtrado'!$B$16:$B$29</c:f>
              <c:numCache>
                <c:formatCode>General</c:formatCode>
                <c:ptCount val="14"/>
                <c:pt idx="0">
                  <c:v>23.5</c:v>
                </c:pt>
                <c:pt idx="1">
                  <c:v>15.5</c:v>
                </c:pt>
                <c:pt idx="2">
                  <c:v>26.5</c:v>
                </c:pt>
                <c:pt idx="3">
                  <c:v>14.5</c:v>
                </c:pt>
                <c:pt idx="4">
                  <c:v>16.5</c:v>
                </c:pt>
                <c:pt idx="5">
                  <c:v>12</c:v>
                </c:pt>
                <c:pt idx="6">
                  <c:v>17.5</c:v>
                </c:pt>
                <c:pt idx="7">
                  <c:v>19.5</c:v>
                </c:pt>
                <c:pt idx="8">
                  <c:v>18.5</c:v>
                </c:pt>
                <c:pt idx="9">
                  <c:v>22.5</c:v>
                </c:pt>
                <c:pt idx="10">
                  <c:v>14.5</c:v>
                </c:pt>
                <c:pt idx="11">
                  <c:v>18</c:v>
                </c:pt>
                <c:pt idx="12">
                  <c:v>27.5</c:v>
                </c:pt>
                <c:pt idx="13">
                  <c:v>14.5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spPr>
            <a:solidFill>
              <a:srgbClr val="4F81BD"/>
            </a:solidFill>
          </c:spPr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Filtrado'!$O$16:$O$29</c:f>
              <c:numCache>
                <c:formatCode>General</c:formatCode>
                <c:ptCount val="14"/>
                <c:pt idx="0">
                  <c:v>20.3</c:v>
                </c:pt>
                <c:pt idx="1">
                  <c:v>15.5</c:v>
                </c:pt>
                <c:pt idx="2">
                  <c:v>26.5</c:v>
                </c:pt>
                <c:pt idx="3">
                  <c:v>6</c:v>
                </c:pt>
                <c:pt idx="4">
                  <c:v>13</c:v>
                </c:pt>
                <c:pt idx="5">
                  <c:v>14</c:v>
                </c:pt>
                <c:pt idx="6">
                  <c:v>11</c:v>
                </c:pt>
                <c:pt idx="7">
                  <c:v>16.5</c:v>
                </c:pt>
                <c:pt idx="8">
                  <c:v>15</c:v>
                </c:pt>
                <c:pt idx="9">
                  <c:v>15</c:v>
                </c:pt>
                <c:pt idx="10">
                  <c:v>18</c:v>
                </c:pt>
                <c:pt idx="11">
                  <c:v>8</c:v>
                </c:pt>
                <c:pt idx="12">
                  <c:v>21</c:v>
                </c:pt>
                <c:pt idx="13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7608192"/>
        <c:axId val="534534912"/>
      </c:barChart>
      <c:catAx>
        <c:axId val="537608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4534912"/>
        <c:crossesAt val="0"/>
        <c:auto val="1"/>
        <c:lblAlgn val="ctr"/>
        <c:lblOffset val="100"/>
        <c:noMultiLvlLbl val="1"/>
      </c:catAx>
      <c:valAx>
        <c:axId val="5345349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7608192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Filtrado'!$S$4:$S$12</c:f>
              <c:numCache>
                <c:formatCode>General</c:formatCode>
                <c:ptCount val="9"/>
                <c:pt idx="0">
                  <c:v>0</c:v>
                </c:pt>
                <c:pt idx="1">
                  <c:v>17.5</c:v>
                </c:pt>
                <c:pt idx="2">
                  <c:v>194</c:v>
                </c:pt>
                <c:pt idx="3">
                  <c:v>25</c:v>
                </c:pt>
                <c:pt idx="4">
                  <c:v>0.5</c:v>
                </c:pt>
                <c:pt idx="5">
                  <c:v>100.6</c:v>
                </c:pt>
                <c:pt idx="6">
                  <c:v>71</c:v>
                </c:pt>
                <c:pt idx="7">
                  <c:v>17.5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27456"/>
        <c:axId val="539728064"/>
      </c:barChart>
      <c:catAx>
        <c:axId val="540627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728064"/>
        <c:crossesAt val="0"/>
        <c:auto val="1"/>
        <c:lblAlgn val="ctr"/>
        <c:lblOffset val="100"/>
        <c:noMultiLvlLbl val="1"/>
      </c:catAx>
      <c:valAx>
        <c:axId val="5397280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062745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0504D"/>
            </a:solidFill>
          </c:spPr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Filtrado'!$B$33:$B$40</c:f>
              <c:numCache>
                <c:formatCode>General</c:formatCode>
                <c:ptCount val="8"/>
                <c:pt idx="0">
                  <c:v>23.5</c:v>
                </c:pt>
                <c:pt idx="1">
                  <c:v>102</c:v>
                </c:pt>
                <c:pt idx="2">
                  <c:v>22.5</c:v>
                </c:pt>
                <c:pt idx="3">
                  <c:v>16.5</c:v>
                </c:pt>
                <c:pt idx="4">
                  <c:v>12</c:v>
                </c:pt>
                <c:pt idx="5">
                  <c:v>17.5</c:v>
                </c:pt>
                <c:pt idx="6">
                  <c:v>52.5</c:v>
                </c:pt>
                <c:pt idx="7">
                  <c:v>14.5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spPr>
            <a:solidFill>
              <a:srgbClr val="4F81BD"/>
            </a:solidFill>
          </c:spPr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Filtrado'!$O$33:$O$40</c:f>
              <c:numCache>
                <c:formatCode>General</c:formatCode>
                <c:ptCount val="8"/>
                <c:pt idx="0">
                  <c:v>20.3</c:v>
                </c:pt>
                <c:pt idx="1">
                  <c:v>77</c:v>
                </c:pt>
                <c:pt idx="2">
                  <c:v>15</c:v>
                </c:pt>
                <c:pt idx="3">
                  <c:v>13</c:v>
                </c:pt>
                <c:pt idx="4">
                  <c:v>14</c:v>
                </c:pt>
                <c:pt idx="5">
                  <c:v>11</c:v>
                </c:pt>
                <c:pt idx="6">
                  <c:v>43.5</c:v>
                </c:pt>
                <c:pt idx="7">
                  <c:v>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40628480"/>
        <c:axId val="541007872"/>
      </c:barChart>
      <c:catAx>
        <c:axId val="540628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41007872"/>
        <c:crossesAt val="0"/>
        <c:auto val="1"/>
        <c:lblAlgn val="ctr"/>
        <c:lblOffset val="100"/>
        <c:noMultiLvlLbl val="1"/>
      </c:catAx>
      <c:valAx>
        <c:axId val="54100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40628480"/>
        <c:crossesAt val="0"/>
        <c:crossBetween val="between"/>
      </c:valAx>
      <c:spPr>
        <a:solidFill>
          <a:srgbClr val="FFFFFF"/>
        </a:solidFill>
      </c:spPr>
    </c:plotArea>
    <c:legend>
      <c:legendPos val="b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Filtrado'!$Q$33:$Q$40</c:f>
              <c:numCache>
                <c:formatCode>General</c:formatCode>
                <c:ptCount val="8"/>
                <c:pt idx="0">
                  <c:v>111.1</c:v>
                </c:pt>
                <c:pt idx="1">
                  <c:v>310</c:v>
                </c:pt>
                <c:pt idx="2">
                  <c:v>96.8</c:v>
                </c:pt>
                <c:pt idx="3">
                  <c:v>85</c:v>
                </c:pt>
                <c:pt idx="4">
                  <c:v>105.5</c:v>
                </c:pt>
                <c:pt idx="5">
                  <c:v>89.5</c:v>
                </c:pt>
                <c:pt idx="6">
                  <c:v>278.89999999999998</c:v>
                </c:pt>
                <c:pt idx="7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30016"/>
        <c:axId val="541009600"/>
      </c:barChart>
      <c:catAx>
        <c:axId val="54063001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1009600"/>
        <c:crossesAt val="0"/>
        <c:auto val="1"/>
        <c:lblAlgn val="ctr"/>
        <c:lblOffset val="100"/>
        <c:noMultiLvlLbl val="1"/>
      </c:catAx>
      <c:valAx>
        <c:axId val="54100960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063001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Elaboración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val>
            <c:numRef>
              <c:f>'Consolidado Filtrado'!$R$33:$R$40</c:f>
              <c:numCache>
                <c:formatCode>General</c:formatCode>
                <c:ptCount val="8"/>
                <c:pt idx="0">
                  <c:v>98</c:v>
                </c:pt>
                <c:pt idx="1">
                  <c:v>511</c:v>
                </c:pt>
                <c:pt idx="2">
                  <c:v>118.2</c:v>
                </c:pt>
                <c:pt idx="3">
                  <c:v>101</c:v>
                </c:pt>
                <c:pt idx="4">
                  <c:v>112</c:v>
                </c:pt>
                <c:pt idx="5">
                  <c:v>103.5</c:v>
                </c:pt>
                <c:pt idx="6">
                  <c:v>342.3</c:v>
                </c:pt>
                <c:pt idx="7">
                  <c:v>106.15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630528"/>
        <c:axId val="541011328"/>
      </c:barChart>
      <c:catAx>
        <c:axId val="54063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541011328"/>
        <c:crossesAt val="0"/>
        <c:auto val="1"/>
        <c:lblAlgn val="ctr"/>
        <c:lblOffset val="100"/>
        <c:noMultiLvlLbl val="1"/>
      </c:catAx>
      <c:valAx>
        <c:axId val="5410113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063052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Filtrado'!$U$33:$U$40</c:f>
              <c:numCache>
                <c:formatCode>General</c:formatCode>
                <c:ptCount val="8"/>
                <c:pt idx="0">
                  <c:v>246.20000000000002</c:v>
                </c:pt>
                <c:pt idx="1">
                  <c:v>981</c:v>
                </c:pt>
                <c:pt idx="2">
                  <c:v>246</c:v>
                </c:pt>
                <c:pt idx="3">
                  <c:v>211.5</c:v>
                </c:pt>
                <c:pt idx="4">
                  <c:v>244.5</c:v>
                </c:pt>
                <c:pt idx="5">
                  <c:v>221</c:v>
                </c:pt>
                <c:pt idx="6">
                  <c:v>712.7</c:v>
                </c:pt>
                <c:pt idx="7">
                  <c:v>235.45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733952"/>
        <c:axId val="541013056"/>
      </c:barChart>
      <c:catAx>
        <c:axId val="540733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1013056"/>
        <c:crossesAt val="0"/>
        <c:auto val="1"/>
        <c:lblAlgn val="ctr"/>
        <c:lblOffset val="100"/>
        <c:noMultiLvlLbl val="1"/>
      </c:catAx>
      <c:valAx>
        <c:axId val="5410130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0733952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Filtrado'!$R$33:$R$40</c:f>
              <c:numCache>
                <c:formatCode>General</c:formatCode>
                <c:ptCount val="8"/>
                <c:pt idx="0">
                  <c:v>98</c:v>
                </c:pt>
                <c:pt idx="1">
                  <c:v>511</c:v>
                </c:pt>
                <c:pt idx="2">
                  <c:v>118.2</c:v>
                </c:pt>
                <c:pt idx="3">
                  <c:v>101</c:v>
                </c:pt>
                <c:pt idx="4">
                  <c:v>112</c:v>
                </c:pt>
                <c:pt idx="5">
                  <c:v>103.5</c:v>
                </c:pt>
                <c:pt idx="6">
                  <c:v>342.3</c:v>
                </c:pt>
                <c:pt idx="7">
                  <c:v>106.15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735488"/>
        <c:axId val="541014784"/>
      </c:barChart>
      <c:catAx>
        <c:axId val="540735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541014784"/>
        <c:crossesAt val="0"/>
        <c:auto val="1"/>
        <c:lblAlgn val="ctr"/>
        <c:lblOffset val="100"/>
        <c:noMultiLvlLbl val="1"/>
      </c:catAx>
      <c:valAx>
        <c:axId val="54101478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4073548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Filtrado'!$A$33</c:f>
              <c:strCache>
                <c:ptCount val="1"/>
                <c:pt idx="0">
                  <c:v>Administrador-Asistente de Verificación-Responsable de la Comunicación</c:v>
                </c:pt>
              </c:strCache>
            </c:strRef>
          </c:tx>
          <c:spPr>
            <a:ln w="28440">
              <a:solidFill>
                <a:srgbClr val="AA433F"/>
              </a:solidFill>
              <a:round/>
            </a:ln>
          </c:spPr>
          <c:val>
            <c:numRef>
              <c:f>'Consolidado Filtrado'!$C$33:$O$33</c:f>
              <c:numCache>
                <c:formatCode>General</c:formatCode>
                <c:ptCount val="13"/>
                <c:pt idx="0">
                  <c:v>31</c:v>
                </c:pt>
                <c:pt idx="1">
                  <c:v>25</c:v>
                </c:pt>
                <c:pt idx="2">
                  <c:v>16.8</c:v>
                </c:pt>
                <c:pt idx="3">
                  <c:v>16.7</c:v>
                </c:pt>
                <c:pt idx="4">
                  <c:v>21.6</c:v>
                </c:pt>
                <c:pt idx="5">
                  <c:v>15.3</c:v>
                </c:pt>
                <c:pt idx="6">
                  <c:v>15</c:v>
                </c:pt>
                <c:pt idx="7">
                  <c:v>19.8</c:v>
                </c:pt>
                <c:pt idx="8">
                  <c:v>14.9</c:v>
                </c:pt>
                <c:pt idx="9">
                  <c:v>14.2</c:v>
                </c:pt>
                <c:pt idx="10">
                  <c:v>18.8</c:v>
                </c:pt>
                <c:pt idx="11">
                  <c:v>16.8</c:v>
                </c:pt>
                <c:pt idx="12">
                  <c:v>20.3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Filtrado'!$A$34</c:f>
              <c:strCache>
                <c:ptCount val="1"/>
                <c:pt idx="0">
                  <c:v>Analista - Implementador</c:v>
                </c:pt>
              </c:strCache>
            </c:strRef>
          </c:tx>
          <c:spPr>
            <a:ln w="28440">
              <a:solidFill>
                <a:srgbClr val="87A44B"/>
              </a:solidFill>
              <a:round/>
            </a:ln>
          </c:spPr>
          <c:val>
            <c:numRef>
              <c:f>'Consolidado Filtrado'!$C$34:$O$34</c:f>
              <c:numCache>
                <c:formatCode>General</c:formatCode>
                <c:ptCount val="13"/>
                <c:pt idx="0">
                  <c:v>70</c:v>
                </c:pt>
                <c:pt idx="1">
                  <c:v>37</c:v>
                </c:pt>
                <c:pt idx="2">
                  <c:v>53.5</c:v>
                </c:pt>
                <c:pt idx="3">
                  <c:v>85</c:v>
                </c:pt>
                <c:pt idx="4">
                  <c:v>64.5</c:v>
                </c:pt>
                <c:pt idx="5">
                  <c:v>71.5</c:v>
                </c:pt>
                <c:pt idx="6">
                  <c:v>76.5</c:v>
                </c:pt>
                <c:pt idx="7">
                  <c:v>91.5</c:v>
                </c:pt>
                <c:pt idx="8">
                  <c:v>103</c:v>
                </c:pt>
                <c:pt idx="9">
                  <c:v>78.5</c:v>
                </c:pt>
                <c:pt idx="10">
                  <c:v>90</c:v>
                </c:pt>
                <c:pt idx="11">
                  <c:v>83</c:v>
                </c:pt>
                <c:pt idx="12">
                  <c:v>77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Filtrado'!$A$35</c:f>
              <c:strCache>
                <c:ptCount val="1"/>
                <c:pt idx="0">
                  <c:v>Responsible SQA - Asistente de Verificación</c:v>
                </c:pt>
              </c:strCache>
            </c:strRef>
          </c:tx>
          <c:spPr>
            <a:ln w="28440">
              <a:solidFill>
                <a:srgbClr val="6F568D"/>
              </a:solidFill>
              <a:round/>
            </a:ln>
          </c:spPr>
          <c:val>
            <c:numRef>
              <c:f>'Consolidado Filtrado'!$C$35:$O$35</c:f>
              <c:numCache>
                <c:formatCode>General</c:formatCode>
                <c:ptCount val="13"/>
                <c:pt idx="0">
                  <c:v>26.3</c:v>
                </c:pt>
                <c:pt idx="1">
                  <c:v>17</c:v>
                </c:pt>
                <c:pt idx="2">
                  <c:v>16</c:v>
                </c:pt>
                <c:pt idx="3">
                  <c:v>23</c:v>
                </c:pt>
                <c:pt idx="4">
                  <c:v>14.5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13</c:v>
                </c:pt>
                <c:pt idx="9">
                  <c:v>24.2</c:v>
                </c:pt>
                <c:pt idx="10">
                  <c:v>21</c:v>
                </c:pt>
                <c:pt idx="11">
                  <c:v>16</c:v>
                </c:pt>
                <c:pt idx="12">
                  <c:v>15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Filtrado'!$A$36</c:f>
              <c:strCache>
                <c:ptCount val="1"/>
                <c:pt idx="0">
                  <c:v>Analista - Diseñador de la interfaz de usuario - Implementador</c:v>
                </c:pt>
              </c:strCache>
            </c:strRef>
          </c:tx>
          <c:spPr>
            <a:ln w="28440">
              <a:solidFill>
                <a:srgbClr val="3D97AF"/>
              </a:solidFill>
              <a:round/>
            </a:ln>
          </c:spPr>
          <c:val>
            <c:numRef>
              <c:f>'Consolidado Filtrado'!$C$36:$O$36</c:f>
              <c:numCache>
                <c:formatCode>General</c:formatCode>
                <c:ptCount val="13"/>
                <c:pt idx="0">
                  <c:v>17.5</c:v>
                </c:pt>
                <c:pt idx="1">
                  <c:v>14</c:v>
                </c:pt>
                <c:pt idx="2">
                  <c:v>19.5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13.5</c:v>
                </c:pt>
                <c:pt idx="8">
                  <c:v>22</c:v>
                </c:pt>
                <c:pt idx="9">
                  <c:v>14.5</c:v>
                </c:pt>
                <c:pt idx="10">
                  <c:v>18</c:v>
                </c:pt>
                <c:pt idx="11">
                  <c:v>12.5</c:v>
                </c:pt>
                <c:pt idx="12">
                  <c:v>13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Filtrado'!$A$37</c:f>
              <c:strCache>
                <c:ptCount val="1"/>
                <c:pt idx="0">
                  <c:v>Responsable de Verificación -  Asistente de SQA</c:v>
                </c:pt>
              </c:strCache>
            </c:strRef>
          </c:tx>
          <c:spPr>
            <a:ln w="28440">
              <a:solidFill>
                <a:srgbClr val="DB8238"/>
              </a:solidFill>
              <a:round/>
            </a:ln>
          </c:spPr>
          <c:val>
            <c:numRef>
              <c:f>'Consolidado Filtrado'!$C$37:$O$37</c:f>
              <c:numCache>
                <c:formatCode>General</c:formatCode>
                <c:ptCount val="13"/>
                <c:pt idx="0">
                  <c:v>18</c:v>
                </c:pt>
                <c:pt idx="1">
                  <c:v>22.5</c:v>
                </c:pt>
                <c:pt idx="2">
                  <c:v>30.5</c:v>
                </c:pt>
                <c:pt idx="3">
                  <c:v>18</c:v>
                </c:pt>
                <c:pt idx="4">
                  <c:v>16.5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Filtrado'!$A$38</c:f>
              <c:strCache>
                <c:ptCount val="1"/>
                <c:pt idx="0">
                  <c:v>Arquitecto - Asistente de Verificación - Coordinador de Desarrollo</c:v>
                </c:pt>
              </c:strCache>
            </c:strRef>
          </c:tx>
          <c:spPr>
            <a:ln w="28440">
              <a:solidFill>
                <a:srgbClr val="8EA5CA"/>
              </a:solidFill>
              <a:round/>
            </a:ln>
          </c:spPr>
          <c:val>
            <c:numRef>
              <c:f>'Consolidado Filtrado'!$C$38:$O$38</c:f>
              <c:numCache>
                <c:formatCode>General</c:formatCode>
                <c:ptCount val="13"/>
                <c:pt idx="0">
                  <c:v>12</c:v>
                </c:pt>
                <c:pt idx="1">
                  <c:v>19.5</c:v>
                </c:pt>
                <c:pt idx="2">
                  <c:v>18.5</c:v>
                </c:pt>
                <c:pt idx="3">
                  <c:v>22.5</c:v>
                </c:pt>
                <c:pt idx="4">
                  <c:v>17</c:v>
                </c:pt>
                <c:pt idx="5">
                  <c:v>14.5</c:v>
                </c:pt>
                <c:pt idx="6">
                  <c:v>15.5</c:v>
                </c:pt>
                <c:pt idx="7">
                  <c:v>25.5</c:v>
                </c:pt>
                <c:pt idx="8">
                  <c:v>14.5</c:v>
                </c:pt>
                <c:pt idx="9">
                  <c:v>18</c:v>
                </c:pt>
                <c:pt idx="10">
                  <c:v>15.5</c:v>
                </c:pt>
                <c:pt idx="11">
                  <c:v>17</c:v>
                </c:pt>
                <c:pt idx="12">
                  <c:v>11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Filtrado'!$A$39</c:f>
              <c:strCache>
                <c:ptCount val="1"/>
                <c:pt idx="0">
                  <c:v>Especialista Técnico - Implementador -  Responsable de Integración</c:v>
                </c:pt>
              </c:strCache>
            </c:strRef>
          </c:tx>
          <c:spPr>
            <a:ln w="28440">
              <a:solidFill>
                <a:srgbClr val="CC8F8E"/>
              </a:solidFill>
              <a:round/>
            </a:ln>
          </c:spPr>
          <c:val>
            <c:numRef>
              <c:f>'Consolidado Filtrado'!$C$39:$O$39</c:f>
              <c:numCache>
                <c:formatCode>General</c:formatCode>
                <c:ptCount val="13"/>
                <c:pt idx="0">
                  <c:v>59.1</c:v>
                </c:pt>
                <c:pt idx="1">
                  <c:v>39.799999999999997</c:v>
                </c:pt>
                <c:pt idx="2">
                  <c:v>67</c:v>
                </c:pt>
                <c:pt idx="3">
                  <c:v>77</c:v>
                </c:pt>
                <c:pt idx="4">
                  <c:v>36</c:v>
                </c:pt>
                <c:pt idx="5">
                  <c:v>44</c:v>
                </c:pt>
                <c:pt idx="6">
                  <c:v>50</c:v>
                </c:pt>
                <c:pt idx="7">
                  <c:v>58.8</c:v>
                </c:pt>
                <c:pt idx="8">
                  <c:v>67.5</c:v>
                </c:pt>
                <c:pt idx="9">
                  <c:v>69</c:v>
                </c:pt>
                <c:pt idx="10">
                  <c:v>53</c:v>
                </c:pt>
                <c:pt idx="11">
                  <c:v>48</c:v>
                </c:pt>
                <c:pt idx="12">
                  <c:v>43.5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Filtrado'!$A$40</c:f>
              <c:strCache>
                <c:ptCount val="1"/>
                <c:pt idx="0">
                  <c:v>Responsible de SCM - Especialista Técnico - Implementador</c:v>
                </c:pt>
              </c:strCache>
            </c:strRef>
          </c:tx>
          <c:spPr>
            <a:ln w="28440">
              <a:solidFill>
                <a:srgbClr val="B3C992"/>
              </a:solidFill>
              <a:round/>
            </a:ln>
          </c:spPr>
          <c:val>
            <c:numRef>
              <c:f>'Consolidado Filtrado'!$C$40:$O$40</c:f>
              <c:numCache>
                <c:formatCode>General</c:formatCode>
                <c:ptCount val="13"/>
                <c:pt idx="0">
                  <c:v>19.3</c:v>
                </c:pt>
                <c:pt idx="1">
                  <c:v>13.5</c:v>
                </c:pt>
                <c:pt idx="2">
                  <c:v>25.75</c:v>
                </c:pt>
                <c:pt idx="3">
                  <c:v>20.25</c:v>
                </c:pt>
                <c:pt idx="4">
                  <c:v>17.5</c:v>
                </c:pt>
                <c:pt idx="5">
                  <c:v>15.15</c:v>
                </c:pt>
                <c:pt idx="6">
                  <c:v>19.5</c:v>
                </c:pt>
                <c:pt idx="7">
                  <c:v>19.5</c:v>
                </c:pt>
                <c:pt idx="8">
                  <c:v>15.5</c:v>
                </c:pt>
                <c:pt idx="9">
                  <c:v>21</c:v>
                </c:pt>
                <c:pt idx="10">
                  <c:v>15.5</c:v>
                </c:pt>
                <c:pt idx="11">
                  <c:v>15</c:v>
                </c:pt>
                <c:pt idx="12">
                  <c:v>18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40840960"/>
        <c:axId val="541114944"/>
      </c:lineChart>
      <c:catAx>
        <c:axId val="540840960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41114944"/>
        <c:crossesAt val="0"/>
        <c:auto val="1"/>
        <c:lblAlgn val="ctr"/>
        <c:lblOffset val="100"/>
        <c:noMultiLvlLbl val="1"/>
      </c:catAx>
      <c:valAx>
        <c:axId val="54111494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540840960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Filtrado'!$A$16</c:f>
              <c:strCache>
                <c:ptCount val="1"/>
                <c:pt idx="0">
                  <c:v>Total Valentina Da Silva</c:v>
                </c:pt>
              </c:strCache>
            </c:strRef>
          </c:tx>
          <c:val>
            <c:numRef>
              <c:f>'Consolidado Filtrado'!$C$16:$O$16</c:f>
              <c:numCache>
                <c:formatCode>General</c:formatCode>
                <c:ptCount val="13"/>
                <c:pt idx="0">
                  <c:v>31</c:v>
                </c:pt>
                <c:pt idx="1">
                  <c:v>25</c:v>
                </c:pt>
                <c:pt idx="2">
                  <c:v>16.8</c:v>
                </c:pt>
                <c:pt idx="3">
                  <c:v>16.7</c:v>
                </c:pt>
                <c:pt idx="4">
                  <c:v>21.6</c:v>
                </c:pt>
                <c:pt idx="5">
                  <c:v>15.3</c:v>
                </c:pt>
                <c:pt idx="6">
                  <c:v>15</c:v>
                </c:pt>
                <c:pt idx="7">
                  <c:v>19.8</c:v>
                </c:pt>
                <c:pt idx="8">
                  <c:v>14.9</c:v>
                </c:pt>
                <c:pt idx="9">
                  <c:v>14.2</c:v>
                </c:pt>
                <c:pt idx="10">
                  <c:v>18.8</c:v>
                </c:pt>
                <c:pt idx="11">
                  <c:v>16.8</c:v>
                </c:pt>
                <c:pt idx="12">
                  <c:v>20.3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Filtrado'!$A$17</c:f>
              <c:strCache>
                <c:ptCount val="1"/>
                <c:pt idx="0">
                  <c:v>Total Gimena Bernadet</c:v>
                </c:pt>
              </c:strCache>
            </c:strRef>
          </c:tx>
          <c:val>
            <c:numRef>
              <c:f>'Consolidado Filtrado'!$C$17:$O$17</c:f>
              <c:numCache>
                <c:formatCode>General</c:formatCode>
                <c:ptCount val="13"/>
                <c:pt idx="0">
                  <c:v>22</c:v>
                </c:pt>
                <c:pt idx="1">
                  <c:v>11</c:v>
                </c:pt>
                <c:pt idx="2">
                  <c:v>2</c:v>
                </c:pt>
                <c:pt idx="3">
                  <c:v>20</c:v>
                </c:pt>
                <c:pt idx="4">
                  <c:v>15</c:v>
                </c:pt>
                <c:pt idx="5">
                  <c:v>11.5</c:v>
                </c:pt>
                <c:pt idx="6">
                  <c:v>16.5</c:v>
                </c:pt>
                <c:pt idx="7">
                  <c:v>17.5</c:v>
                </c:pt>
                <c:pt idx="8">
                  <c:v>17.5</c:v>
                </c:pt>
                <c:pt idx="9">
                  <c:v>11</c:v>
                </c:pt>
                <c:pt idx="10">
                  <c:v>13.5</c:v>
                </c:pt>
                <c:pt idx="11">
                  <c:v>15</c:v>
                </c:pt>
                <c:pt idx="12">
                  <c:v>15.5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Filtrado'!$A$18</c:f>
              <c:strCache>
                <c:ptCount val="1"/>
                <c:pt idx="0">
                  <c:v>Total Federico García</c:v>
                </c:pt>
              </c:strCache>
            </c:strRef>
          </c:tx>
          <c:val>
            <c:numRef>
              <c:f>'Consolidado Filtrado'!$C$18:$O$18</c:f>
              <c:numCache>
                <c:formatCode>General</c:formatCode>
                <c:ptCount val="13"/>
                <c:pt idx="0">
                  <c:v>10.5</c:v>
                </c:pt>
                <c:pt idx="1">
                  <c:v>11</c:v>
                </c:pt>
                <c:pt idx="2">
                  <c:v>8.5</c:v>
                </c:pt>
                <c:pt idx="3">
                  <c:v>18</c:v>
                </c:pt>
                <c:pt idx="4">
                  <c:v>17.5</c:v>
                </c:pt>
                <c:pt idx="5">
                  <c:v>17.5</c:v>
                </c:pt>
                <c:pt idx="6">
                  <c:v>15</c:v>
                </c:pt>
                <c:pt idx="7">
                  <c:v>19.5</c:v>
                </c:pt>
                <c:pt idx="8">
                  <c:v>16</c:v>
                </c:pt>
                <c:pt idx="9">
                  <c:v>19</c:v>
                </c:pt>
                <c:pt idx="10">
                  <c:v>15.5</c:v>
                </c:pt>
                <c:pt idx="11">
                  <c:v>16</c:v>
                </c:pt>
                <c:pt idx="12">
                  <c:v>26.5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Filtrado'!$A$19</c:f>
              <c:strCache>
                <c:ptCount val="1"/>
                <c:pt idx="0">
                  <c:v>Total Cristiano Coelho</c:v>
                </c:pt>
              </c:strCache>
            </c:strRef>
          </c:tx>
          <c:val>
            <c:numRef>
              <c:f>'Consolidado Filtrado'!$C$19:$O$19</c:f>
              <c:numCache>
                <c:formatCode>General</c:formatCode>
                <c:ptCount val="13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17.5</c:v>
                </c:pt>
                <c:pt idx="5">
                  <c:v>22</c:v>
                </c:pt>
                <c:pt idx="6">
                  <c:v>32</c:v>
                </c:pt>
                <c:pt idx="7">
                  <c:v>15</c:v>
                </c:pt>
                <c:pt idx="8">
                  <c:v>22</c:v>
                </c:pt>
                <c:pt idx="9">
                  <c:v>13.5</c:v>
                </c:pt>
                <c:pt idx="10">
                  <c:v>14.5</c:v>
                </c:pt>
                <c:pt idx="11">
                  <c:v>12</c:v>
                </c:pt>
                <c:pt idx="12">
                  <c:v>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Filtrado'!$A$20</c:f>
              <c:strCache>
                <c:ptCount val="1"/>
                <c:pt idx="0">
                  <c:v>Total Rafael Olivera</c:v>
                </c:pt>
              </c:strCache>
            </c:strRef>
          </c:tx>
          <c:val>
            <c:numRef>
              <c:f>'Consolidado Filtrado'!$C$20:$O$20</c:f>
              <c:numCache>
                <c:formatCode>General</c:formatCode>
                <c:ptCount val="13"/>
                <c:pt idx="0">
                  <c:v>17.5</c:v>
                </c:pt>
                <c:pt idx="1">
                  <c:v>14</c:v>
                </c:pt>
                <c:pt idx="2">
                  <c:v>19.5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13.5</c:v>
                </c:pt>
                <c:pt idx="8">
                  <c:v>22</c:v>
                </c:pt>
                <c:pt idx="9">
                  <c:v>14.5</c:v>
                </c:pt>
                <c:pt idx="10">
                  <c:v>18</c:v>
                </c:pt>
                <c:pt idx="11">
                  <c:v>12.5</c:v>
                </c:pt>
                <c:pt idx="12">
                  <c:v>13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Filtrado'!$A$21</c:f>
              <c:strCache>
                <c:ptCount val="1"/>
                <c:pt idx="0">
                  <c:v>Total Víctor Díaz</c:v>
                </c:pt>
              </c:strCache>
            </c:strRef>
          </c:tx>
          <c:val>
            <c:numRef>
              <c:f>'Consolidado Filtrado'!$C$21:$O$21</c:f>
              <c:numCache>
                <c:formatCode>General</c:formatCode>
                <c:ptCount val="13"/>
                <c:pt idx="0">
                  <c:v>18</c:v>
                </c:pt>
                <c:pt idx="1">
                  <c:v>22.5</c:v>
                </c:pt>
                <c:pt idx="2">
                  <c:v>30.5</c:v>
                </c:pt>
                <c:pt idx="3">
                  <c:v>18</c:v>
                </c:pt>
                <c:pt idx="4">
                  <c:v>16.5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Filtrado'!$A$22</c:f>
              <c:strCache>
                <c:ptCount val="1"/>
                <c:pt idx="0">
                  <c:v>Total Dario Britos</c:v>
                </c:pt>
              </c:strCache>
            </c:strRef>
          </c:tx>
          <c:val>
            <c:numRef>
              <c:f>'Consolidado Filtrado'!$C$22:$O$22</c:f>
              <c:numCache>
                <c:formatCode>General</c:formatCode>
                <c:ptCount val="13"/>
                <c:pt idx="0">
                  <c:v>12</c:v>
                </c:pt>
                <c:pt idx="1">
                  <c:v>19.5</c:v>
                </c:pt>
                <c:pt idx="2">
                  <c:v>18.5</c:v>
                </c:pt>
                <c:pt idx="3">
                  <c:v>22.5</c:v>
                </c:pt>
                <c:pt idx="4">
                  <c:v>17</c:v>
                </c:pt>
                <c:pt idx="5">
                  <c:v>14.5</c:v>
                </c:pt>
                <c:pt idx="6">
                  <c:v>15.5</c:v>
                </c:pt>
                <c:pt idx="7">
                  <c:v>25.5</c:v>
                </c:pt>
                <c:pt idx="8">
                  <c:v>14.5</c:v>
                </c:pt>
                <c:pt idx="9">
                  <c:v>18</c:v>
                </c:pt>
                <c:pt idx="10">
                  <c:v>15.5</c:v>
                </c:pt>
                <c:pt idx="11">
                  <c:v>17</c:v>
                </c:pt>
                <c:pt idx="12">
                  <c:v>11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Filtrado'!$A$23</c:f>
              <c:strCache>
                <c:ptCount val="1"/>
                <c:pt idx="0">
                  <c:v>Total Adrian Caretti</c:v>
                </c:pt>
              </c:strCache>
            </c:strRef>
          </c:tx>
          <c:val>
            <c:numRef>
              <c:f>'Consolidado Filtrado'!$C$23:$O$23</c:f>
              <c:numCache>
                <c:formatCode>General</c:formatCode>
                <c:ptCount val="13"/>
                <c:pt idx="0">
                  <c:v>20</c:v>
                </c:pt>
                <c:pt idx="1">
                  <c:v>16</c:v>
                </c:pt>
                <c:pt idx="2">
                  <c:v>15.5</c:v>
                </c:pt>
                <c:pt idx="3">
                  <c:v>28</c:v>
                </c:pt>
                <c:pt idx="4">
                  <c:v>16</c:v>
                </c:pt>
                <c:pt idx="5">
                  <c:v>15</c:v>
                </c:pt>
                <c:pt idx="6">
                  <c:v>16</c:v>
                </c:pt>
                <c:pt idx="7">
                  <c:v>16.3</c:v>
                </c:pt>
                <c:pt idx="8">
                  <c:v>12</c:v>
                </c:pt>
                <c:pt idx="9">
                  <c:v>20</c:v>
                </c:pt>
                <c:pt idx="10">
                  <c:v>17.5</c:v>
                </c:pt>
                <c:pt idx="11">
                  <c:v>15.5</c:v>
                </c:pt>
                <c:pt idx="12">
                  <c:v>16.5</c:v>
                </c:pt>
              </c:numCache>
            </c:numRef>
          </c:val>
          <c:smooth val="1"/>
        </c:ser>
        <c:ser>
          <c:idx val="8"/>
          <c:order val="8"/>
          <c:tx>
            <c:strRef>
              <c:f>'Consolidado Filtrado'!$A$24</c:f>
              <c:strCache>
                <c:ptCount val="1"/>
                <c:pt idx="0">
                  <c:v>Total Emiliano Conti</c:v>
                </c:pt>
              </c:strCache>
            </c:strRef>
          </c:tx>
          <c:val>
            <c:numRef>
              <c:f>'Consolidado Filtrado'!$C$24:$O$24</c:f>
              <c:numCache>
                <c:formatCode>General</c:formatCode>
                <c:ptCount val="13"/>
                <c:pt idx="0">
                  <c:v>12.8</c:v>
                </c:pt>
                <c:pt idx="1">
                  <c:v>10.5</c:v>
                </c:pt>
                <c:pt idx="2">
                  <c:v>24.5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23</c:v>
                </c:pt>
                <c:pt idx="7">
                  <c:v>15.5</c:v>
                </c:pt>
                <c:pt idx="8">
                  <c:v>18.5</c:v>
                </c:pt>
                <c:pt idx="9">
                  <c:v>25.5</c:v>
                </c:pt>
                <c:pt idx="10">
                  <c:v>20</c:v>
                </c:pt>
                <c:pt idx="11">
                  <c:v>18.5</c:v>
                </c:pt>
                <c:pt idx="12">
                  <c:v>15</c:v>
                </c:pt>
              </c:numCache>
            </c:numRef>
          </c:val>
          <c:smooth val="1"/>
        </c:ser>
        <c:ser>
          <c:idx val="9"/>
          <c:order val="9"/>
          <c:tx>
            <c:strRef>
              <c:f>'Consolidado Filtrado'!$A$25</c:f>
              <c:strCache>
                <c:ptCount val="1"/>
                <c:pt idx="0">
                  <c:v>Total Leonardo Clavijo</c:v>
                </c:pt>
              </c:strCache>
            </c:strRef>
          </c:tx>
          <c:val>
            <c:numRef>
              <c:f>'Consolidado Filtrado'!$C$25:$O$25</c:f>
              <c:numCache>
                <c:formatCode>General</c:formatCode>
                <c:ptCount val="13"/>
                <c:pt idx="0">
                  <c:v>26.3</c:v>
                </c:pt>
                <c:pt idx="1">
                  <c:v>17</c:v>
                </c:pt>
                <c:pt idx="2">
                  <c:v>16</c:v>
                </c:pt>
                <c:pt idx="3">
                  <c:v>23</c:v>
                </c:pt>
                <c:pt idx="4">
                  <c:v>14.5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13</c:v>
                </c:pt>
                <c:pt idx="9">
                  <c:v>24.2</c:v>
                </c:pt>
                <c:pt idx="10">
                  <c:v>21</c:v>
                </c:pt>
                <c:pt idx="11">
                  <c:v>16</c:v>
                </c:pt>
                <c:pt idx="12">
                  <c:v>15</c:v>
                </c:pt>
              </c:numCache>
            </c:numRef>
          </c:val>
          <c:smooth val="1"/>
        </c:ser>
        <c:ser>
          <c:idx val="10"/>
          <c:order val="10"/>
          <c:tx>
            <c:strRef>
              <c:f>'Consolidado Filtrado'!$A$26</c:f>
              <c:strCache>
                <c:ptCount val="1"/>
                <c:pt idx="0">
                  <c:v>Total Nicolas Diaz</c:v>
                </c:pt>
              </c:strCache>
            </c:strRef>
          </c:tx>
          <c:val>
            <c:numRef>
              <c:f>'Consolidado Filtrado'!$C$26:$O$26</c:f>
              <c:numCache>
                <c:formatCode>General</c:formatCode>
                <c:ptCount val="13"/>
                <c:pt idx="0">
                  <c:v>19.3</c:v>
                </c:pt>
                <c:pt idx="1">
                  <c:v>13.5</c:v>
                </c:pt>
                <c:pt idx="2">
                  <c:v>25.75</c:v>
                </c:pt>
                <c:pt idx="3">
                  <c:v>20.25</c:v>
                </c:pt>
                <c:pt idx="4">
                  <c:v>17.5</c:v>
                </c:pt>
                <c:pt idx="5">
                  <c:v>17.149999999999999</c:v>
                </c:pt>
                <c:pt idx="6">
                  <c:v>19.5</c:v>
                </c:pt>
                <c:pt idx="7">
                  <c:v>19.5</c:v>
                </c:pt>
                <c:pt idx="8">
                  <c:v>15.5</c:v>
                </c:pt>
                <c:pt idx="9">
                  <c:v>21</c:v>
                </c:pt>
                <c:pt idx="10">
                  <c:v>15.5</c:v>
                </c:pt>
                <c:pt idx="11">
                  <c:v>15</c:v>
                </c:pt>
                <c:pt idx="12">
                  <c:v>18</c:v>
                </c:pt>
              </c:numCache>
            </c:numRef>
          </c:val>
          <c:smooth val="1"/>
        </c:ser>
        <c:ser>
          <c:idx val="11"/>
          <c:order val="11"/>
          <c:tx>
            <c:strRef>
              <c:f>'Consolidado Filtrado'!$A$27</c:f>
              <c:strCache>
                <c:ptCount val="1"/>
                <c:pt idx="0">
                  <c:v>Total Martin Gaudioso</c:v>
                </c:pt>
              </c:strCache>
            </c:strRef>
          </c:tx>
          <c:val>
            <c:numRef>
              <c:f>'Consolidado Filtrado'!$C$27:$O$27</c:f>
              <c:numCache>
                <c:formatCode>General</c:formatCode>
                <c:ptCount val="13"/>
                <c:pt idx="0">
                  <c:v>10.5</c:v>
                </c:pt>
                <c:pt idx="1">
                  <c:v>7</c:v>
                </c:pt>
                <c:pt idx="2">
                  <c:v>19</c:v>
                </c:pt>
                <c:pt idx="3">
                  <c:v>16.5</c:v>
                </c:pt>
                <c:pt idx="4">
                  <c:v>14.5</c:v>
                </c:pt>
                <c:pt idx="5">
                  <c:v>5</c:v>
                </c:pt>
                <c:pt idx="6">
                  <c:v>12</c:v>
                </c:pt>
                <c:pt idx="7">
                  <c:v>23.5</c:v>
                </c:pt>
                <c:pt idx="8">
                  <c:v>21.5</c:v>
                </c:pt>
                <c:pt idx="9">
                  <c:v>20</c:v>
                </c:pt>
                <c:pt idx="10">
                  <c:v>22</c:v>
                </c:pt>
                <c:pt idx="11">
                  <c:v>18</c:v>
                </c:pt>
                <c:pt idx="12">
                  <c:v>8</c:v>
                </c:pt>
              </c:numCache>
            </c:numRef>
          </c:val>
          <c:smooth val="1"/>
        </c:ser>
        <c:ser>
          <c:idx val="12"/>
          <c:order val="12"/>
          <c:tx>
            <c:strRef>
              <c:f>'Consolidado Filtrado'!$A$28</c:f>
              <c:strCache>
                <c:ptCount val="1"/>
                <c:pt idx="0">
                  <c:v>Total Gabriel Barbatto</c:v>
                </c:pt>
              </c:strCache>
            </c:strRef>
          </c:tx>
          <c:val>
            <c:numRef>
              <c:f>'Consolidado Filtrado'!$C$28:$O$28</c:f>
              <c:numCache>
                <c:formatCode>General</c:formatCode>
                <c:ptCount val="13"/>
                <c:pt idx="0">
                  <c:v>10.5</c:v>
                </c:pt>
                <c:pt idx="1">
                  <c:v>0</c:v>
                </c:pt>
                <c:pt idx="2">
                  <c:v>17</c:v>
                </c:pt>
                <c:pt idx="3">
                  <c:v>17</c:v>
                </c:pt>
                <c:pt idx="4">
                  <c:v>0</c:v>
                </c:pt>
                <c:pt idx="5">
                  <c:v>15.5</c:v>
                </c:pt>
                <c:pt idx="6">
                  <c:v>15.5</c:v>
                </c:pt>
                <c:pt idx="7">
                  <c:v>16</c:v>
                </c:pt>
                <c:pt idx="8">
                  <c:v>26</c:v>
                </c:pt>
                <c:pt idx="9">
                  <c:v>15</c:v>
                </c:pt>
                <c:pt idx="10">
                  <c:v>24.5</c:v>
                </c:pt>
                <c:pt idx="11">
                  <c:v>22</c:v>
                </c:pt>
                <c:pt idx="12">
                  <c:v>21</c:v>
                </c:pt>
              </c:numCache>
            </c:numRef>
          </c:val>
          <c:smooth val="1"/>
        </c:ser>
        <c:ser>
          <c:idx val="13"/>
          <c:order val="13"/>
          <c:tx>
            <c:strRef>
              <c:f>'Consolidado Filtrado'!$A$29</c:f>
              <c:strCache>
                <c:ptCount val="1"/>
                <c:pt idx="0">
                  <c:v>Total Samuel Noble</c:v>
                </c:pt>
              </c:strCache>
            </c:strRef>
          </c:tx>
          <c:val>
            <c:numRef>
              <c:f>'Consolidado Filtrado'!$C$29:$O$29</c:f>
              <c:numCache>
                <c:formatCode>General</c:formatCode>
                <c:ptCount val="13"/>
                <c:pt idx="0">
                  <c:v>13.3</c:v>
                </c:pt>
                <c:pt idx="1">
                  <c:v>5.5</c:v>
                </c:pt>
                <c:pt idx="2">
                  <c:v>16.5</c:v>
                </c:pt>
                <c:pt idx="3">
                  <c:v>18.5</c:v>
                </c:pt>
                <c:pt idx="4">
                  <c:v>23</c:v>
                </c:pt>
                <c:pt idx="5">
                  <c:v>21</c:v>
                </c:pt>
                <c:pt idx="6">
                  <c:v>11</c:v>
                </c:pt>
                <c:pt idx="7">
                  <c:v>27</c:v>
                </c:pt>
                <c:pt idx="8">
                  <c:v>37</c:v>
                </c:pt>
                <c:pt idx="9">
                  <c:v>23.5</c:v>
                </c:pt>
                <c:pt idx="10">
                  <c:v>15.5</c:v>
                </c:pt>
                <c:pt idx="11">
                  <c:v>14</c:v>
                </c:pt>
                <c:pt idx="12">
                  <c:v>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40841472"/>
        <c:axId val="541117824"/>
      </c:lineChart>
      <c:catAx>
        <c:axId val="540841472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541117824"/>
        <c:crossesAt val="0"/>
        <c:auto val="1"/>
        <c:lblAlgn val="ctr"/>
        <c:lblOffset val="100"/>
        <c:noMultiLvlLbl val="1"/>
      </c:catAx>
      <c:valAx>
        <c:axId val="5411178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540841472"/>
        <c:crossesAt val="0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Filtrado'!$A$4</c:f>
              <c:strCache>
                <c:ptCount val="1"/>
                <c:pt idx="0">
                  <c:v>Total Línea Análisis/Req.</c:v>
                </c:pt>
              </c:strCache>
            </c:strRef>
          </c:tx>
          <c:spPr>
            <a:ln w="28440">
              <a:solidFill>
                <a:srgbClr val="426FA6"/>
              </a:solidFill>
              <a:round/>
            </a:ln>
          </c:spPr>
          <c:val>
            <c:numRef>
              <c:f>'Consolidado Filtrado'!$C$4:$O$4</c:f>
              <c:numCache>
                <c:formatCode>General</c:formatCode>
                <c:ptCount val="13"/>
                <c:pt idx="0">
                  <c:v>0</c:v>
                </c:pt>
                <c:pt idx="1">
                  <c:v>14</c:v>
                </c:pt>
                <c:pt idx="2">
                  <c:v>2</c:v>
                </c:pt>
                <c:pt idx="3">
                  <c:v>30</c:v>
                </c:pt>
                <c:pt idx="4">
                  <c:v>0.5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Filtrado'!$A$5</c:f>
              <c:strCache>
                <c:ptCount val="1"/>
                <c:pt idx="0">
                  <c:v>Total Línea Diseño</c:v>
                </c:pt>
              </c:strCache>
            </c:strRef>
          </c:tx>
          <c:spPr>
            <a:ln w="28440">
              <a:solidFill>
                <a:srgbClr val="AA433F"/>
              </a:solidFill>
              <a:round/>
            </a:ln>
          </c:spPr>
          <c:val>
            <c:numRef>
              <c:f>'Consolidado Filtrado'!$C$5:$O$5</c:f>
              <c:numCache>
                <c:formatCode>General</c:formatCode>
                <c:ptCount val="13"/>
                <c:pt idx="0">
                  <c:v>0</c:v>
                </c:pt>
                <c:pt idx="1">
                  <c:v>10</c:v>
                </c:pt>
                <c:pt idx="2">
                  <c:v>23.5</c:v>
                </c:pt>
                <c:pt idx="3">
                  <c:v>19</c:v>
                </c:pt>
                <c:pt idx="4">
                  <c:v>23.5</c:v>
                </c:pt>
                <c:pt idx="5">
                  <c:v>14.5</c:v>
                </c:pt>
                <c:pt idx="6">
                  <c:v>15</c:v>
                </c:pt>
                <c:pt idx="7">
                  <c:v>19.5</c:v>
                </c:pt>
                <c:pt idx="8">
                  <c:v>8</c:v>
                </c:pt>
                <c:pt idx="9">
                  <c:v>5</c:v>
                </c:pt>
                <c:pt idx="10">
                  <c:v>14</c:v>
                </c:pt>
                <c:pt idx="11">
                  <c:v>9.5</c:v>
                </c:pt>
                <c:pt idx="12">
                  <c:v>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Filtrado'!$A$6</c:f>
              <c:strCache>
                <c:ptCount val="1"/>
                <c:pt idx="0">
                  <c:v>Total Línea Implementación</c:v>
                </c:pt>
              </c:strCache>
            </c:strRef>
          </c:tx>
          <c:spPr>
            <a:ln w="28440">
              <a:solidFill>
                <a:srgbClr val="87A44B"/>
              </a:solidFill>
              <a:round/>
            </a:ln>
          </c:spPr>
          <c:val>
            <c:numRef>
              <c:f>'Consolidado Filtrado'!$C$6:$O$6</c:f>
              <c:numCache>
                <c:formatCode>General</c:formatCode>
                <c:ptCount val="13"/>
                <c:pt idx="0">
                  <c:v>0</c:v>
                </c:pt>
                <c:pt idx="1">
                  <c:v>16.5</c:v>
                </c:pt>
                <c:pt idx="2">
                  <c:v>57.5</c:v>
                </c:pt>
                <c:pt idx="3">
                  <c:v>89.4</c:v>
                </c:pt>
                <c:pt idx="4">
                  <c:v>41.5</c:v>
                </c:pt>
                <c:pt idx="5">
                  <c:v>68</c:v>
                </c:pt>
                <c:pt idx="6">
                  <c:v>62.5</c:v>
                </c:pt>
                <c:pt idx="7">
                  <c:v>58</c:v>
                </c:pt>
                <c:pt idx="8">
                  <c:v>138</c:v>
                </c:pt>
                <c:pt idx="9">
                  <c:v>126.5</c:v>
                </c:pt>
                <c:pt idx="10">
                  <c:v>96.6</c:v>
                </c:pt>
                <c:pt idx="11">
                  <c:v>91</c:v>
                </c:pt>
                <c:pt idx="12">
                  <c:v>103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Filtrado'!$A$7</c:f>
              <c:strCache>
                <c:ptCount val="1"/>
                <c:pt idx="0">
                  <c:v>Total Línea Gestión de Calidad</c:v>
                </c:pt>
              </c:strCache>
            </c:strRef>
          </c:tx>
          <c:spPr>
            <a:ln w="28440">
              <a:solidFill>
                <a:srgbClr val="6F568D"/>
              </a:solidFill>
              <a:round/>
            </a:ln>
          </c:spPr>
          <c:val>
            <c:numRef>
              <c:f>'Consolidado Filtrado'!$C$7:$O$7</c:f>
              <c:numCache>
                <c:formatCode>General</c:formatCode>
                <c:ptCount val="13"/>
                <c:pt idx="0">
                  <c:v>12</c:v>
                </c:pt>
                <c:pt idx="1">
                  <c:v>15</c:v>
                </c:pt>
                <c:pt idx="2">
                  <c:v>16</c:v>
                </c:pt>
                <c:pt idx="3">
                  <c:v>25</c:v>
                </c:pt>
                <c:pt idx="4">
                  <c:v>7.5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17.2</c:v>
                </c:pt>
                <c:pt idx="10">
                  <c:v>19</c:v>
                </c:pt>
                <c:pt idx="11">
                  <c:v>13</c:v>
                </c:pt>
                <c:pt idx="12">
                  <c:v>12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Filtrado'!$A$8</c:f>
              <c:strCache>
                <c:ptCount val="1"/>
                <c:pt idx="0">
                  <c:v>Total Línea Gestión de Configuración y Control de Cambios</c:v>
                </c:pt>
              </c:strCache>
            </c:strRef>
          </c:tx>
          <c:spPr>
            <a:ln w="28440">
              <a:solidFill>
                <a:srgbClr val="3D97AF"/>
              </a:solidFill>
              <a:round/>
            </a:ln>
          </c:spPr>
          <c:val>
            <c:numRef>
              <c:f>'Consolidado Filtrado'!$C$8:$O$8</c:f>
              <c:numCache>
                <c:formatCode>General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0.75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18.3</c:v>
                </c:pt>
                <c:pt idx="8">
                  <c:v>2.5</c:v>
                </c:pt>
                <c:pt idx="9">
                  <c:v>0</c:v>
                </c:pt>
                <c:pt idx="10">
                  <c:v>1</c:v>
                </c:pt>
                <c:pt idx="11">
                  <c:v>0.5</c:v>
                </c:pt>
                <c:pt idx="12">
                  <c:v>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Filtrado'!$A$9</c:f>
              <c:strCache>
                <c:ptCount val="1"/>
                <c:pt idx="0">
                  <c:v>Total Línea Gestión de Proyecto</c:v>
                </c:pt>
              </c:strCache>
            </c:strRef>
          </c:tx>
          <c:spPr>
            <a:ln w="28440">
              <a:solidFill>
                <a:srgbClr val="DB8238"/>
              </a:solidFill>
              <a:round/>
            </a:ln>
          </c:spPr>
          <c:val>
            <c:numRef>
              <c:f>'Consolidado Filtrado'!$C$9:$O$9</c:f>
              <c:numCache>
                <c:formatCode>General</c:formatCode>
                <c:ptCount val="13"/>
                <c:pt idx="0">
                  <c:v>12.3</c:v>
                </c:pt>
                <c:pt idx="1">
                  <c:v>18.100000000000001</c:v>
                </c:pt>
                <c:pt idx="2">
                  <c:v>22</c:v>
                </c:pt>
                <c:pt idx="3">
                  <c:v>38.950000000000003</c:v>
                </c:pt>
                <c:pt idx="4">
                  <c:v>91.6</c:v>
                </c:pt>
                <c:pt idx="5">
                  <c:v>32.1</c:v>
                </c:pt>
                <c:pt idx="6">
                  <c:v>36.549999999999997</c:v>
                </c:pt>
                <c:pt idx="7">
                  <c:v>143.19999999999999</c:v>
                </c:pt>
                <c:pt idx="8">
                  <c:v>79.099999999999994</c:v>
                </c:pt>
                <c:pt idx="9">
                  <c:v>86.2</c:v>
                </c:pt>
                <c:pt idx="10">
                  <c:v>98.3</c:v>
                </c:pt>
                <c:pt idx="11">
                  <c:v>59.8</c:v>
                </c:pt>
                <c:pt idx="12">
                  <c:v>40.799999999999997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Filtrado'!$A$10</c:f>
              <c:strCache>
                <c:ptCount val="1"/>
                <c:pt idx="0">
                  <c:v>Total Línea Verificación</c:v>
                </c:pt>
              </c:strCache>
            </c:strRef>
          </c:tx>
          <c:spPr>
            <a:ln w="28440">
              <a:solidFill>
                <a:srgbClr val="8EA5CA"/>
              </a:solidFill>
              <a:round/>
            </a:ln>
          </c:spPr>
          <c:val>
            <c:numRef>
              <c:f>'Consolidado Filtrado'!$C$10:$O$10</c:f>
              <c:numCache>
                <c:formatCode>General</c:formatCode>
                <c:ptCount val="13"/>
                <c:pt idx="0">
                  <c:v>0</c:v>
                </c:pt>
                <c:pt idx="1">
                  <c:v>14</c:v>
                </c:pt>
                <c:pt idx="2">
                  <c:v>26</c:v>
                </c:pt>
                <c:pt idx="3">
                  <c:v>26</c:v>
                </c:pt>
                <c:pt idx="4">
                  <c:v>8</c:v>
                </c:pt>
                <c:pt idx="5">
                  <c:v>7</c:v>
                </c:pt>
                <c:pt idx="6">
                  <c:v>13.5</c:v>
                </c:pt>
                <c:pt idx="7">
                  <c:v>11.5</c:v>
                </c:pt>
                <c:pt idx="8">
                  <c:v>22.8</c:v>
                </c:pt>
                <c:pt idx="9">
                  <c:v>13</c:v>
                </c:pt>
                <c:pt idx="10">
                  <c:v>9</c:v>
                </c:pt>
                <c:pt idx="11">
                  <c:v>31</c:v>
                </c:pt>
                <c:pt idx="12">
                  <c:v>40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Filtrado'!$A$11</c:f>
              <c:strCache>
                <c:ptCount val="1"/>
                <c:pt idx="0">
                  <c:v>Total Línea Comunicación</c:v>
                </c:pt>
              </c:strCache>
            </c:strRef>
          </c:tx>
          <c:spPr>
            <a:ln w="28440">
              <a:solidFill>
                <a:srgbClr val="CC8F8E"/>
              </a:solidFill>
              <a:round/>
            </a:ln>
          </c:spPr>
          <c:val>
            <c:numRef>
              <c:f>'Consolidado Filtrado'!$C$11:$O$11</c:f>
              <c:numCache>
                <c:formatCode>General</c:formatCode>
                <c:ptCount val="13"/>
                <c:pt idx="0">
                  <c:v>11.2</c:v>
                </c:pt>
                <c:pt idx="1">
                  <c:v>14.4</c:v>
                </c:pt>
                <c:pt idx="2">
                  <c:v>31.3</c:v>
                </c:pt>
                <c:pt idx="3">
                  <c:v>12</c:v>
                </c:pt>
                <c:pt idx="4">
                  <c:v>5</c:v>
                </c:pt>
                <c:pt idx="5">
                  <c:v>10.3</c:v>
                </c:pt>
                <c:pt idx="6">
                  <c:v>19</c:v>
                </c:pt>
                <c:pt idx="7">
                  <c:v>3</c:v>
                </c:pt>
                <c:pt idx="8">
                  <c:v>9</c:v>
                </c:pt>
                <c:pt idx="9">
                  <c:v>8.5</c:v>
                </c:pt>
                <c:pt idx="10">
                  <c:v>7.9</c:v>
                </c:pt>
                <c:pt idx="11">
                  <c:v>9.5</c:v>
                </c:pt>
                <c:pt idx="12">
                  <c:v>8</c:v>
                </c:pt>
              </c:numCache>
            </c:numRef>
          </c:val>
          <c:smooth val="1"/>
        </c:ser>
        <c:ser>
          <c:idx val="8"/>
          <c:order val="8"/>
          <c:tx>
            <c:strRef>
              <c:f>'Consolidado Filtrado'!$A$12</c:f>
              <c:strCache>
                <c:ptCount val="1"/>
                <c:pt idx="0">
                  <c:v>Total Línea Transición al entorno del usuario</c:v>
                </c:pt>
              </c:strCache>
            </c:strRef>
          </c:tx>
          <c:spPr>
            <a:ln w="28440">
              <a:solidFill>
                <a:srgbClr val="B3C992"/>
              </a:solidFill>
              <a:round/>
            </a:ln>
          </c:spPr>
          <c:val>
            <c:numRef>
              <c:f>'Consolidado Filtrado'!$C$12:$O$12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40841984"/>
        <c:axId val="541120128"/>
      </c:lineChart>
      <c:catAx>
        <c:axId val="540841984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41120128"/>
        <c:crossesAt val="0"/>
        <c:auto val="1"/>
        <c:lblAlgn val="ctr"/>
        <c:lblOffset val="100"/>
        <c:noMultiLvlLbl val="1"/>
      </c:catAx>
      <c:valAx>
        <c:axId val="54112012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40841984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Filtrado'!$Q$16:$Q$29</c:f>
              <c:numCache>
                <c:formatCode>General</c:formatCode>
                <c:ptCount val="14"/>
                <c:pt idx="0">
                  <c:v>111.1</c:v>
                </c:pt>
                <c:pt idx="1">
                  <c:v>70</c:v>
                </c:pt>
                <c:pt idx="2">
                  <c:v>65.5</c:v>
                </c:pt>
                <c:pt idx="3">
                  <c:v>47.5</c:v>
                </c:pt>
                <c:pt idx="4">
                  <c:v>85</c:v>
                </c:pt>
                <c:pt idx="5">
                  <c:v>105.5</c:v>
                </c:pt>
                <c:pt idx="6">
                  <c:v>89.5</c:v>
                </c:pt>
                <c:pt idx="7">
                  <c:v>95.5</c:v>
                </c:pt>
                <c:pt idx="8">
                  <c:v>80.8</c:v>
                </c:pt>
                <c:pt idx="9">
                  <c:v>96.8</c:v>
                </c:pt>
                <c:pt idx="10">
                  <c:v>96.3</c:v>
                </c:pt>
                <c:pt idx="11">
                  <c:v>67.5</c:v>
                </c:pt>
                <c:pt idx="12">
                  <c:v>44.5</c:v>
                </c:pt>
                <c:pt idx="13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09728"/>
        <c:axId val="539509312"/>
      </c:barChart>
      <c:catAx>
        <c:axId val="537609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509312"/>
        <c:crossesAt val="0"/>
        <c:auto val="1"/>
        <c:lblAlgn val="ctr"/>
        <c:lblOffset val="100"/>
        <c:noMultiLvlLbl val="1"/>
      </c:catAx>
      <c:valAx>
        <c:axId val="53950931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760972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Acumulado en Fase Elaboración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Filtrado'!$R$16:$R$29</c:f>
              <c:numCache>
                <c:formatCode>General</c:formatCode>
                <c:ptCount val="14"/>
                <c:pt idx="0">
                  <c:v>98</c:v>
                </c:pt>
                <c:pt idx="1">
                  <c:v>87.5</c:v>
                </c:pt>
                <c:pt idx="2">
                  <c:v>102.5</c:v>
                </c:pt>
                <c:pt idx="3">
                  <c:v>119</c:v>
                </c:pt>
                <c:pt idx="4">
                  <c:v>101</c:v>
                </c:pt>
                <c:pt idx="5">
                  <c:v>112</c:v>
                </c:pt>
                <c:pt idx="6">
                  <c:v>103.5</c:v>
                </c:pt>
                <c:pt idx="7">
                  <c:v>96.8</c:v>
                </c:pt>
                <c:pt idx="8">
                  <c:v>120.5</c:v>
                </c:pt>
                <c:pt idx="9">
                  <c:v>118.2</c:v>
                </c:pt>
                <c:pt idx="10">
                  <c:v>108.15</c:v>
                </c:pt>
                <c:pt idx="11">
                  <c:v>104</c:v>
                </c:pt>
                <c:pt idx="12">
                  <c:v>112.5</c:v>
                </c:pt>
                <c:pt idx="1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10752"/>
        <c:axId val="539511040"/>
      </c:barChart>
      <c:catAx>
        <c:axId val="537610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511040"/>
        <c:crossesAt val="0"/>
        <c:auto val="1"/>
        <c:lblAlgn val="ctr"/>
        <c:lblOffset val="100"/>
        <c:noMultiLvlLbl val="1"/>
      </c:catAx>
      <c:valAx>
        <c:axId val="5395110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7610752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Filtrado'!$U$16:$U$29</c:f>
              <c:numCache>
                <c:formatCode>General</c:formatCode>
                <c:ptCount val="14"/>
                <c:pt idx="0">
                  <c:v>246.20000000000002</c:v>
                </c:pt>
                <c:pt idx="1">
                  <c:v>188</c:v>
                </c:pt>
                <c:pt idx="2">
                  <c:v>210.5</c:v>
                </c:pt>
                <c:pt idx="3">
                  <c:v>184.5</c:v>
                </c:pt>
                <c:pt idx="4">
                  <c:v>211.5</c:v>
                </c:pt>
                <c:pt idx="5">
                  <c:v>244.5</c:v>
                </c:pt>
                <c:pt idx="6">
                  <c:v>221</c:v>
                </c:pt>
                <c:pt idx="7">
                  <c:v>224.3</c:v>
                </c:pt>
                <c:pt idx="8">
                  <c:v>234.8</c:v>
                </c:pt>
                <c:pt idx="9">
                  <c:v>246</c:v>
                </c:pt>
                <c:pt idx="10">
                  <c:v>237.45</c:v>
                </c:pt>
                <c:pt idx="11">
                  <c:v>197.5</c:v>
                </c:pt>
                <c:pt idx="12">
                  <c:v>200</c:v>
                </c:pt>
                <c:pt idx="13">
                  <c:v>237.8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611776"/>
        <c:axId val="539512768"/>
      </c:barChart>
      <c:catAx>
        <c:axId val="537611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512768"/>
        <c:crossesAt val="0"/>
        <c:auto val="1"/>
        <c:lblAlgn val="ctr"/>
        <c:lblOffset val="100"/>
        <c:noMultiLvlLbl val="1"/>
      </c:catAx>
      <c:valAx>
        <c:axId val="53951276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761177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Filtrado'!$S$16:$S$29</c:f>
              <c:numCache>
                <c:formatCode>General</c:formatCode>
                <c:ptCount val="14"/>
                <c:pt idx="0">
                  <c:v>37.1</c:v>
                </c:pt>
                <c:pt idx="1">
                  <c:v>30.5</c:v>
                </c:pt>
                <c:pt idx="2">
                  <c:v>42.5</c:v>
                </c:pt>
                <c:pt idx="3">
                  <c:v>18</c:v>
                </c:pt>
                <c:pt idx="4">
                  <c:v>25.5</c:v>
                </c:pt>
                <c:pt idx="5">
                  <c:v>27</c:v>
                </c:pt>
                <c:pt idx="6">
                  <c:v>28</c:v>
                </c:pt>
                <c:pt idx="7">
                  <c:v>32</c:v>
                </c:pt>
                <c:pt idx="8">
                  <c:v>33.5</c:v>
                </c:pt>
                <c:pt idx="9">
                  <c:v>31</c:v>
                </c:pt>
                <c:pt idx="10">
                  <c:v>33</c:v>
                </c:pt>
                <c:pt idx="11">
                  <c:v>26</c:v>
                </c:pt>
                <c:pt idx="12">
                  <c:v>43</c:v>
                </c:pt>
                <c:pt idx="13">
                  <c:v>26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652608"/>
        <c:axId val="539514496"/>
      </c:barChart>
      <c:catAx>
        <c:axId val="539652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514496"/>
        <c:crossesAt val="0"/>
        <c:auto val="1"/>
        <c:lblAlgn val="ctr"/>
        <c:lblOffset val="100"/>
        <c:noMultiLvlLbl val="1"/>
      </c:catAx>
      <c:valAx>
        <c:axId val="53951449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965260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Estimadas</c:v>
          </c:tx>
          <c:spPr>
            <a:solidFill>
              <a:srgbClr val="C0504D"/>
            </a:solidFill>
          </c:spPr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Filtrado'!$B$4:$B$12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100</c:v>
                </c:pt>
                <c:pt idx="3">
                  <c:v>16</c:v>
                </c:pt>
                <c:pt idx="4">
                  <c:v>1</c:v>
                </c:pt>
                <c:pt idx="5">
                  <c:v>99.5</c:v>
                </c:pt>
                <c:pt idx="6">
                  <c:v>45.5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v>Reales</c:v>
          </c:tx>
          <c:spPr>
            <a:solidFill>
              <a:srgbClr val="4F81BD"/>
            </a:solidFill>
          </c:spPr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Filtrado'!$O$4:$O$12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103</c:v>
                </c:pt>
                <c:pt idx="3">
                  <c:v>12</c:v>
                </c:pt>
                <c:pt idx="4">
                  <c:v>0</c:v>
                </c:pt>
                <c:pt idx="5">
                  <c:v>40.799999999999997</c:v>
                </c:pt>
                <c:pt idx="6">
                  <c:v>40</c:v>
                </c:pt>
                <c:pt idx="7">
                  <c:v>8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9653632"/>
        <c:axId val="539516224"/>
      </c:barChart>
      <c:catAx>
        <c:axId val="53965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9516224"/>
        <c:crossesAt val="0"/>
        <c:auto val="1"/>
        <c:lblAlgn val="ctr"/>
        <c:lblOffset val="100"/>
        <c:noMultiLvlLbl val="1"/>
      </c:catAx>
      <c:valAx>
        <c:axId val="53951622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9653632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Filtrado'!$Q$4:$Q$12</c:f>
              <c:numCache>
                <c:formatCode>General</c:formatCode>
                <c:ptCount val="9"/>
                <c:pt idx="0">
                  <c:v>46.5</c:v>
                </c:pt>
                <c:pt idx="1">
                  <c:v>76</c:v>
                </c:pt>
                <c:pt idx="2">
                  <c:v>204.9</c:v>
                </c:pt>
                <c:pt idx="3">
                  <c:v>75.5</c:v>
                </c:pt>
                <c:pt idx="4">
                  <c:v>14.75</c:v>
                </c:pt>
                <c:pt idx="5">
                  <c:v>182.95</c:v>
                </c:pt>
                <c:pt idx="6">
                  <c:v>74</c:v>
                </c:pt>
                <c:pt idx="7">
                  <c:v>73.900000000000006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493440"/>
        <c:axId val="539722880"/>
      </c:barChart>
      <c:catAx>
        <c:axId val="538493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722880"/>
        <c:crossesAt val="0"/>
        <c:auto val="1"/>
        <c:lblAlgn val="ctr"/>
        <c:lblOffset val="100"/>
        <c:noMultiLvlLbl val="1"/>
      </c:catAx>
      <c:valAx>
        <c:axId val="53972288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8493440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Elaboración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Filtrado'!$R$4:$R$12</c:f>
              <c:numCache>
                <c:formatCode>General</c:formatCode>
                <c:ptCount val="9"/>
                <c:pt idx="0">
                  <c:v>14</c:v>
                </c:pt>
                <c:pt idx="1">
                  <c:v>76</c:v>
                </c:pt>
                <c:pt idx="2">
                  <c:v>549.6</c:v>
                </c:pt>
                <c:pt idx="3">
                  <c:v>78.2</c:v>
                </c:pt>
                <c:pt idx="4">
                  <c:v>25.8</c:v>
                </c:pt>
                <c:pt idx="5">
                  <c:v>475.45</c:v>
                </c:pt>
                <c:pt idx="6">
                  <c:v>76.8</c:v>
                </c:pt>
                <c:pt idx="7">
                  <c:v>57.699999999999996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494976"/>
        <c:axId val="539724608"/>
      </c:barChart>
      <c:catAx>
        <c:axId val="538494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724608"/>
        <c:crossesAt val="0"/>
        <c:auto val="1"/>
        <c:lblAlgn val="ctr"/>
        <c:lblOffset val="100"/>
        <c:noMultiLvlLbl val="1"/>
      </c:catAx>
      <c:valAx>
        <c:axId val="53972460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849497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Filtrado'!$U$4:$U$12</c:f>
              <c:numCache>
                <c:formatCode>General</c:formatCode>
                <c:ptCount val="9"/>
                <c:pt idx="0">
                  <c:v>60.5</c:v>
                </c:pt>
                <c:pt idx="1">
                  <c:v>169.5</c:v>
                </c:pt>
                <c:pt idx="2">
                  <c:v>948.5</c:v>
                </c:pt>
                <c:pt idx="3">
                  <c:v>178.7</c:v>
                </c:pt>
                <c:pt idx="4">
                  <c:v>41.05</c:v>
                </c:pt>
                <c:pt idx="5">
                  <c:v>758.99999999999989</c:v>
                </c:pt>
                <c:pt idx="6">
                  <c:v>221.8</c:v>
                </c:pt>
                <c:pt idx="7">
                  <c:v>149.1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8496512"/>
        <c:axId val="539726336"/>
      </c:barChart>
      <c:catAx>
        <c:axId val="538496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539726336"/>
        <c:crossesAt val="0"/>
        <c:auto val="1"/>
        <c:lblAlgn val="ctr"/>
        <c:lblOffset val="100"/>
        <c:noMultiLvlLbl val="1"/>
      </c:catAx>
      <c:valAx>
        <c:axId val="53972633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8496512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246240</xdr:colOff>
      <xdr:row>0</xdr:row>
      <xdr:rowOff>152640</xdr:rowOff>
    </xdr:from>
    <xdr:to>
      <xdr:col>12</xdr:col>
      <xdr:colOff>102960</xdr:colOff>
      <xdr:row>22</xdr:row>
      <xdr:rowOff>75960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428625</xdr:colOff>
      <xdr:row>28</xdr:row>
      <xdr:rowOff>180975</xdr:rowOff>
    </xdr:from>
    <xdr:to>
      <xdr:col>20</xdr:col>
      <xdr:colOff>723465</xdr:colOff>
      <xdr:row>42</xdr:row>
      <xdr:rowOff>31155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152640</xdr:rowOff>
    </xdr:from>
    <xdr:to>
      <xdr:col>12</xdr:col>
      <xdr:colOff>131400</xdr:colOff>
      <xdr:row>22</xdr:row>
      <xdr:rowOff>75960</xdr:rowOff>
    </xdr:to>
    <xdr:graphicFrame macro="">
      <xdr:nvGraphicFramePr>
        <xdr:cNvPr id="4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5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6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7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438150</xdr:colOff>
      <xdr:row>29</xdr:row>
      <xdr:rowOff>9525</xdr:rowOff>
    </xdr:from>
    <xdr:to>
      <xdr:col>20</xdr:col>
      <xdr:colOff>732990</xdr:colOff>
      <xdr:row>42</xdr:row>
      <xdr:rowOff>50205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152640</xdr:rowOff>
    </xdr:from>
    <xdr:to>
      <xdr:col>11</xdr:col>
      <xdr:colOff>740880</xdr:colOff>
      <xdr:row>22</xdr:row>
      <xdr:rowOff>151920</xdr:rowOff>
    </xdr:to>
    <xdr:graphicFrame macro="">
      <xdr:nvGraphicFramePr>
        <xdr:cNvPr id="8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9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10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11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419100</xdr:colOff>
      <xdr:row>29</xdr:row>
      <xdr:rowOff>0</xdr:rowOff>
    </xdr:from>
    <xdr:to>
      <xdr:col>20</xdr:col>
      <xdr:colOff>713940</xdr:colOff>
      <xdr:row>42</xdr:row>
      <xdr:rowOff>40680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465674</xdr:colOff>
      <xdr:row>0</xdr:row>
      <xdr:rowOff>138075</xdr:rowOff>
    </xdr:from>
    <xdr:to>
      <xdr:col>18</xdr:col>
      <xdr:colOff>742949</xdr:colOff>
      <xdr:row>30</xdr:row>
      <xdr:rowOff>47625</xdr:rowOff>
    </xdr:to>
    <xdr:graphicFrame macro="">
      <xdr:nvGraphicFramePr>
        <xdr:cNvPr id="1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508080</xdr:colOff>
      <xdr:row>31</xdr:row>
      <xdr:rowOff>13469</xdr:rowOff>
    </xdr:from>
    <xdr:to>
      <xdr:col>19</xdr:col>
      <xdr:colOff>0</xdr:colOff>
      <xdr:row>60</xdr:row>
      <xdr:rowOff>142874</xdr:rowOff>
    </xdr:to>
    <xdr:graphicFrame macro="">
      <xdr:nvGraphicFramePr>
        <xdr:cNvPr id="1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586455</xdr:colOff>
      <xdr:row>61</xdr:row>
      <xdr:rowOff>70065</xdr:rowOff>
    </xdr:from>
    <xdr:to>
      <xdr:col>18</xdr:col>
      <xdr:colOff>733425</xdr:colOff>
      <xdr:row>91</xdr:row>
      <xdr:rowOff>85725</xdr:rowOff>
    </xdr:to>
    <xdr:graphicFrame macro="">
      <xdr:nvGraphicFramePr>
        <xdr:cNvPr id="1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2"/>
  <sheetViews>
    <sheetView topLeftCell="A79" zoomScaleNormal="100" zoomScalePageLayoutView="60" workbookViewId="0">
      <selection activeCell="A96" sqref="A96:E100"/>
    </sheetView>
  </sheetViews>
  <sheetFormatPr baseColWidth="10" defaultRowHeight="15" x14ac:dyDescent="0.25"/>
  <cols>
    <col min="1" max="1" width="14.85546875"/>
    <col min="2" max="2" width="18.140625"/>
    <col min="3" max="3" width="27.570312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3</v>
      </c>
      <c r="C5" s="81"/>
      <c r="D5" s="81"/>
      <c r="E5" s="81"/>
    </row>
    <row r="6" spans="1:5" x14ac:dyDescent="0.25">
      <c r="A6" s="1" t="s">
        <v>4</v>
      </c>
      <c r="B6" s="81" t="s">
        <v>5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3">
        <v>41532</v>
      </c>
      <c r="B11" s="4" t="s">
        <v>12</v>
      </c>
      <c r="C11" t="s">
        <v>13</v>
      </c>
      <c r="D11">
        <v>1.5</v>
      </c>
      <c r="E11" t="s">
        <v>14</v>
      </c>
    </row>
    <row r="12" spans="1:5" x14ac:dyDescent="0.25">
      <c r="A12" s="3">
        <v>41533</v>
      </c>
      <c r="B12" s="4" t="s">
        <v>12</v>
      </c>
      <c r="C12" t="s">
        <v>15</v>
      </c>
      <c r="D12">
        <v>3</v>
      </c>
    </row>
    <row r="13" spans="1:5" x14ac:dyDescent="0.25">
      <c r="A13" s="3">
        <v>41534</v>
      </c>
      <c r="B13" s="4" t="s">
        <v>12</v>
      </c>
      <c r="C13" t="s">
        <v>16</v>
      </c>
      <c r="D13">
        <v>1.5</v>
      </c>
    </row>
    <row r="14" spans="1:5" x14ac:dyDescent="0.25">
      <c r="A14" s="3">
        <v>41535</v>
      </c>
      <c r="B14" s="4" t="s">
        <v>17</v>
      </c>
      <c r="C14" t="s">
        <v>18</v>
      </c>
      <c r="D14">
        <v>1</v>
      </c>
      <c r="E14" t="s">
        <v>19</v>
      </c>
    </row>
    <row r="15" spans="1:5" x14ac:dyDescent="0.25">
      <c r="A15" s="3">
        <v>41536</v>
      </c>
      <c r="B15" s="4" t="s">
        <v>20</v>
      </c>
      <c r="C15" t="s">
        <v>21</v>
      </c>
      <c r="D15">
        <v>5</v>
      </c>
      <c r="E15" t="s">
        <v>22</v>
      </c>
    </row>
    <row r="16" spans="1:5" x14ac:dyDescent="0.25">
      <c r="A16" s="3">
        <v>41537</v>
      </c>
      <c r="B16" s="4" t="s">
        <v>20</v>
      </c>
      <c r="C16" t="s">
        <v>21</v>
      </c>
      <c r="D16">
        <v>5</v>
      </c>
      <c r="E16" t="s">
        <v>22</v>
      </c>
    </row>
    <row r="17" spans="1:5" x14ac:dyDescent="0.25">
      <c r="C17" t="s">
        <v>23</v>
      </c>
      <c r="D17">
        <f>D16+D15+D14+D13+D12+D11</f>
        <v>17</v>
      </c>
    </row>
    <row r="19" spans="1:5" x14ac:dyDescent="0.25">
      <c r="A19" s="80" t="s">
        <v>24</v>
      </c>
      <c r="B19" s="80"/>
      <c r="C19" s="80"/>
      <c r="D19" s="80"/>
      <c r="E19" s="80"/>
    </row>
    <row r="20" spans="1:5" x14ac:dyDescent="0.25">
      <c r="A20" s="2" t="s">
        <v>7</v>
      </c>
      <c r="B20" s="2" t="s">
        <v>8</v>
      </c>
      <c r="C20" s="2" t="s">
        <v>9</v>
      </c>
      <c r="D20" s="2" t="s">
        <v>10</v>
      </c>
      <c r="E20" s="2" t="s">
        <v>11</v>
      </c>
    </row>
    <row r="21" spans="1:5" x14ac:dyDescent="0.25">
      <c r="A21" s="3">
        <v>41538</v>
      </c>
      <c r="B21" s="4" t="s">
        <v>20</v>
      </c>
      <c r="C21" t="s">
        <v>25</v>
      </c>
      <c r="D21">
        <v>4</v>
      </c>
      <c r="E21" t="s">
        <v>26</v>
      </c>
    </row>
    <row r="22" spans="1:5" x14ac:dyDescent="0.25">
      <c r="A22" s="3">
        <v>41542</v>
      </c>
      <c r="B22" s="4" t="s">
        <v>20</v>
      </c>
      <c r="C22" t="s">
        <v>25</v>
      </c>
      <c r="D22">
        <v>2</v>
      </c>
      <c r="E22" t="s">
        <v>26</v>
      </c>
    </row>
    <row r="23" spans="1:5" x14ac:dyDescent="0.25">
      <c r="A23" s="3">
        <v>41542</v>
      </c>
      <c r="B23" s="4" t="s">
        <v>17</v>
      </c>
      <c r="C23" t="s">
        <v>18</v>
      </c>
      <c r="D23">
        <v>3</v>
      </c>
      <c r="E23" t="s">
        <v>27</v>
      </c>
    </row>
    <row r="24" spans="1:5" x14ac:dyDescent="0.25">
      <c r="A24" s="3">
        <v>41543</v>
      </c>
      <c r="B24" s="4" t="s">
        <v>20</v>
      </c>
      <c r="C24" t="s">
        <v>25</v>
      </c>
      <c r="D24">
        <v>2</v>
      </c>
      <c r="E24" t="s">
        <v>28</v>
      </c>
    </row>
    <row r="25" spans="1:5" x14ac:dyDescent="0.25">
      <c r="A25" s="3">
        <v>41543</v>
      </c>
      <c r="B25" s="4" t="s">
        <v>12</v>
      </c>
      <c r="C25" t="s">
        <v>29</v>
      </c>
      <c r="D25">
        <v>2</v>
      </c>
      <c r="E25" t="s">
        <v>30</v>
      </c>
    </row>
    <row r="26" spans="1:5" x14ac:dyDescent="0.25">
      <c r="A26" s="3">
        <v>41544</v>
      </c>
      <c r="B26" s="4" t="s">
        <v>20</v>
      </c>
      <c r="C26" t="s">
        <v>25</v>
      </c>
      <c r="D26">
        <v>5</v>
      </c>
      <c r="E26" t="s">
        <v>28</v>
      </c>
    </row>
    <row r="27" spans="1:5" x14ac:dyDescent="0.25">
      <c r="C27" t="s">
        <v>23</v>
      </c>
      <c r="D27">
        <f>D26+D25+D24+D23+D22+D21</f>
        <v>18</v>
      </c>
    </row>
    <row r="30" spans="1:5" x14ac:dyDescent="0.25">
      <c r="A30" s="82" t="s">
        <v>31</v>
      </c>
      <c r="B30" s="82"/>
      <c r="C30">
        <f>SUM(D11:D23)</f>
        <v>43</v>
      </c>
    </row>
    <row r="32" spans="1:5" x14ac:dyDescent="0.25">
      <c r="A32" s="80" t="s">
        <v>32</v>
      </c>
      <c r="B32" s="80"/>
      <c r="C32" s="80"/>
      <c r="D32" s="80"/>
      <c r="E32" s="80"/>
    </row>
    <row r="33" spans="1:5" x14ac:dyDescent="0.25">
      <c r="A33" s="2" t="s">
        <v>7</v>
      </c>
      <c r="B33" s="2" t="s">
        <v>8</v>
      </c>
      <c r="C33" s="2" t="s">
        <v>9</v>
      </c>
      <c r="D33" s="2" t="s">
        <v>10</v>
      </c>
      <c r="E33" s="2" t="s">
        <v>11</v>
      </c>
    </row>
    <row r="34" spans="1:5" x14ac:dyDescent="0.25">
      <c r="A34" s="3">
        <v>41546</v>
      </c>
      <c r="B34" s="4" t="s">
        <v>12</v>
      </c>
      <c r="C34" t="s">
        <v>33</v>
      </c>
      <c r="D34">
        <v>2</v>
      </c>
      <c r="E34" t="s">
        <v>33</v>
      </c>
    </row>
    <row r="35" spans="1:5" x14ac:dyDescent="0.25">
      <c r="A35" s="3">
        <v>41550</v>
      </c>
      <c r="B35" s="4" t="s">
        <v>17</v>
      </c>
      <c r="C35" t="s">
        <v>18</v>
      </c>
      <c r="D35" s="5">
        <v>2</v>
      </c>
      <c r="E35" t="s">
        <v>34</v>
      </c>
    </row>
    <row r="36" spans="1:5" x14ac:dyDescent="0.25">
      <c r="A36" s="3">
        <v>41550</v>
      </c>
      <c r="B36" s="4" t="s">
        <v>20</v>
      </c>
      <c r="C36" t="s">
        <v>25</v>
      </c>
      <c r="D36">
        <v>5</v>
      </c>
      <c r="E36" t="s">
        <v>26</v>
      </c>
    </row>
    <row r="37" spans="1:5" x14ac:dyDescent="0.25">
      <c r="A37" s="3">
        <v>41551</v>
      </c>
      <c r="B37" s="4" t="s">
        <v>20</v>
      </c>
      <c r="C37" t="s">
        <v>25</v>
      </c>
      <c r="D37">
        <v>6</v>
      </c>
      <c r="E37" t="s">
        <v>26</v>
      </c>
    </row>
    <row r="39" spans="1:5" x14ac:dyDescent="0.25">
      <c r="A39" s="82" t="s">
        <v>31</v>
      </c>
      <c r="B39" s="82"/>
      <c r="C39">
        <f>SUM(D34:D37)</f>
        <v>15</v>
      </c>
    </row>
    <row r="41" spans="1:5" x14ac:dyDescent="0.25">
      <c r="A41" s="83" t="s">
        <v>35</v>
      </c>
      <c r="B41" s="83"/>
      <c r="C41" s="83"/>
      <c r="D41" s="83"/>
      <c r="E41" s="83"/>
    </row>
    <row r="42" spans="1:5" x14ac:dyDescent="0.25">
      <c r="A42" s="2" t="s">
        <v>7</v>
      </c>
      <c r="B42" s="2" t="s">
        <v>8</v>
      </c>
      <c r="C42" s="2" t="s">
        <v>9</v>
      </c>
      <c r="D42" s="2" t="s">
        <v>10</v>
      </c>
      <c r="E42" s="2" t="s">
        <v>11</v>
      </c>
    </row>
    <row r="43" spans="1:5" x14ac:dyDescent="0.25">
      <c r="A43" s="3">
        <v>41553</v>
      </c>
      <c r="B43" t="s">
        <v>12</v>
      </c>
      <c r="C43" t="s">
        <v>33</v>
      </c>
      <c r="D43">
        <v>2</v>
      </c>
    </row>
    <row r="44" spans="1:5" x14ac:dyDescent="0.25">
      <c r="A44" s="3">
        <v>41557</v>
      </c>
      <c r="B44" t="s">
        <v>12</v>
      </c>
      <c r="C44" t="s">
        <v>36</v>
      </c>
      <c r="D44">
        <v>4</v>
      </c>
    </row>
    <row r="45" spans="1:5" x14ac:dyDescent="0.25">
      <c r="A45" s="6" t="s">
        <v>37</v>
      </c>
      <c r="B45" t="s">
        <v>20</v>
      </c>
      <c r="C45" t="s">
        <v>38</v>
      </c>
      <c r="D45" t="s">
        <v>39</v>
      </c>
    </row>
    <row r="46" spans="1:5" x14ac:dyDescent="0.25">
      <c r="A46" s="6">
        <v>41557</v>
      </c>
      <c r="B46" t="s">
        <v>12</v>
      </c>
      <c r="C46" t="s">
        <v>40</v>
      </c>
      <c r="D46">
        <v>1</v>
      </c>
    </row>
    <row r="47" spans="1:5" x14ac:dyDescent="0.25">
      <c r="A47" s="6" t="s">
        <v>41</v>
      </c>
      <c r="B47" t="s">
        <v>42</v>
      </c>
      <c r="C47" t="s">
        <v>43</v>
      </c>
      <c r="D47">
        <v>2</v>
      </c>
    </row>
    <row r="48" spans="1:5" x14ac:dyDescent="0.25">
      <c r="A48" s="3"/>
    </row>
    <row r="50" spans="1:5" x14ac:dyDescent="0.25">
      <c r="A50" s="82" t="s">
        <v>31</v>
      </c>
      <c r="B50" s="82"/>
      <c r="C50" t="s">
        <v>44</v>
      </c>
    </row>
    <row r="52" spans="1:5" x14ac:dyDescent="0.25">
      <c r="A52" s="83" t="s">
        <v>45</v>
      </c>
      <c r="B52" s="83"/>
      <c r="C52" s="83"/>
      <c r="D52" s="83"/>
      <c r="E52" s="83"/>
    </row>
    <row r="53" spans="1:5" x14ac:dyDescent="0.25">
      <c r="A53" s="2" t="s">
        <v>7</v>
      </c>
      <c r="B53" s="2" t="s">
        <v>8</v>
      </c>
      <c r="C53" s="2" t="s">
        <v>9</v>
      </c>
      <c r="D53" s="2" t="s">
        <v>10</v>
      </c>
      <c r="E53" s="2" t="s">
        <v>11</v>
      </c>
    </row>
    <row r="54" spans="1:5" x14ac:dyDescent="0.25">
      <c r="A54" s="3">
        <v>41559</v>
      </c>
      <c r="B54" t="s">
        <v>20</v>
      </c>
      <c r="C54" t="s">
        <v>38</v>
      </c>
      <c r="D54">
        <v>1</v>
      </c>
    </row>
    <row r="55" spans="1:5" x14ac:dyDescent="0.25">
      <c r="A55" s="3">
        <v>41560</v>
      </c>
      <c r="B55" t="s">
        <v>12</v>
      </c>
      <c r="C55" t="s">
        <v>33</v>
      </c>
      <c r="D55">
        <v>1</v>
      </c>
    </row>
    <row r="56" spans="1:5" x14ac:dyDescent="0.25">
      <c r="A56" s="6">
        <v>41562</v>
      </c>
      <c r="B56" t="s">
        <v>20</v>
      </c>
      <c r="C56" t="s">
        <v>38</v>
      </c>
      <c r="D56">
        <v>6</v>
      </c>
      <c r="E56" t="s">
        <v>46</v>
      </c>
    </row>
    <row r="57" spans="1:5" x14ac:dyDescent="0.25">
      <c r="A57" s="6">
        <v>41563</v>
      </c>
      <c r="B57" t="s">
        <v>20</v>
      </c>
      <c r="C57" t="s">
        <v>38</v>
      </c>
      <c r="D57">
        <v>8</v>
      </c>
      <c r="E57" t="s">
        <v>47</v>
      </c>
    </row>
    <row r="58" spans="1:5" x14ac:dyDescent="0.25">
      <c r="A58" s="6">
        <v>41564</v>
      </c>
      <c r="B58" t="s">
        <v>20</v>
      </c>
      <c r="C58" t="s">
        <v>38</v>
      </c>
      <c r="D58">
        <v>4</v>
      </c>
      <c r="E58" t="s">
        <v>48</v>
      </c>
    </row>
    <row r="59" spans="1:5" x14ac:dyDescent="0.25">
      <c r="A59" s="6" t="s">
        <v>49</v>
      </c>
      <c r="B59" t="s">
        <v>42</v>
      </c>
      <c r="C59" t="s">
        <v>43</v>
      </c>
      <c r="D59">
        <v>2</v>
      </c>
    </row>
    <row r="61" spans="1:5" x14ac:dyDescent="0.25">
      <c r="A61" s="82" t="s">
        <v>31</v>
      </c>
      <c r="B61" s="82"/>
      <c r="C61">
        <v>22</v>
      </c>
    </row>
    <row r="63" spans="1:5" x14ac:dyDescent="0.25">
      <c r="A63" s="83" t="s">
        <v>50</v>
      </c>
      <c r="B63" s="83"/>
      <c r="C63" s="83"/>
      <c r="D63" s="83"/>
      <c r="E63" s="83"/>
    </row>
    <row r="64" spans="1:5" x14ac:dyDescent="0.25">
      <c r="A64" s="2" t="s">
        <v>7</v>
      </c>
      <c r="B64" s="2" t="s">
        <v>8</v>
      </c>
      <c r="C64" s="2" t="s">
        <v>9</v>
      </c>
      <c r="D64" s="2" t="s">
        <v>10</v>
      </c>
      <c r="E64" s="2" t="s">
        <v>11</v>
      </c>
    </row>
    <row r="65" spans="1:5" x14ac:dyDescent="0.25">
      <c r="A65" s="3">
        <v>41566</v>
      </c>
      <c r="B65" t="s">
        <v>20</v>
      </c>
      <c r="C65" t="s">
        <v>38</v>
      </c>
      <c r="D65">
        <v>3</v>
      </c>
    </row>
    <row r="66" spans="1:5" x14ac:dyDescent="0.25">
      <c r="A66" s="6">
        <v>41571</v>
      </c>
      <c r="B66" t="s">
        <v>20</v>
      </c>
      <c r="C66" t="s">
        <v>38</v>
      </c>
      <c r="D66">
        <v>3</v>
      </c>
    </row>
    <row r="67" spans="1:5" x14ac:dyDescent="0.25">
      <c r="A67" s="6">
        <v>41571</v>
      </c>
      <c r="B67" t="s">
        <v>12</v>
      </c>
      <c r="C67" t="s">
        <v>29</v>
      </c>
      <c r="D67" s="7">
        <v>1.5</v>
      </c>
    </row>
    <row r="68" spans="1:5" x14ac:dyDescent="0.25">
      <c r="A68" s="6">
        <v>41572</v>
      </c>
      <c r="B68" t="s">
        <v>20</v>
      </c>
      <c r="C68" t="s">
        <v>38</v>
      </c>
      <c r="D68">
        <v>5</v>
      </c>
    </row>
    <row r="69" spans="1:5" x14ac:dyDescent="0.25">
      <c r="A69" s="6" t="s">
        <v>51</v>
      </c>
      <c r="B69" t="s">
        <v>42</v>
      </c>
      <c r="C69" t="s">
        <v>43</v>
      </c>
      <c r="D69">
        <v>2</v>
      </c>
    </row>
    <row r="71" spans="1:5" x14ac:dyDescent="0.25">
      <c r="A71" s="82" t="s">
        <v>31</v>
      </c>
      <c r="B71" s="82"/>
      <c r="C71" s="7">
        <v>14.5</v>
      </c>
    </row>
    <row r="73" spans="1:5" x14ac:dyDescent="0.25">
      <c r="A73" s="83" t="s">
        <v>52</v>
      </c>
      <c r="B73" s="83"/>
      <c r="C73" s="83"/>
      <c r="D73" s="83"/>
      <c r="E73" s="83"/>
    </row>
    <row r="74" spans="1:5" x14ac:dyDescent="0.25">
      <c r="A74" s="2" t="s">
        <v>7</v>
      </c>
      <c r="B74" s="2" t="s">
        <v>8</v>
      </c>
      <c r="C74" s="2" t="s">
        <v>9</v>
      </c>
      <c r="D74" s="2" t="s">
        <v>10</v>
      </c>
      <c r="E74" s="2" t="s">
        <v>11</v>
      </c>
    </row>
    <row r="75" spans="1:5" x14ac:dyDescent="0.25">
      <c r="A75" s="6">
        <v>41573</v>
      </c>
      <c r="B75" t="s">
        <v>20</v>
      </c>
      <c r="C75" t="s">
        <v>38</v>
      </c>
      <c r="D75" s="7">
        <v>2</v>
      </c>
    </row>
    <row r="76" spans="1:5" x14ac:dyDescent="0.25">
      <c r="A76" s="6">
        <v>41575</v>
      </c>
      <c r="B76" t="s">
        <v>20</v>
      </c>
      <c r="C76" t="s">
        <v>38</v>
      </c>
      <c r="D76" s="7">
        <v>3</v>
      </c>
    </row>
    <row r="77" spans="1:5" x14ac:dyDescent="0.25">
      <c r="A77" s="6">
        <v>41575</v>
      </c>
      <c r="B77" t="s">
        <v>12</v>
      </c>
      <c r="C77" t="s">
        <v>33</v>
      </c>
      <c r="D77" s="7">
        <v>2</v>
      </c>
    </row>
    <row r="78" spans="1:5" x14ac:dyDescent="0.25">
      <c r="A78" s="6">
        <v>41576</v>
      </c>
      <c r="B78" t="s">
        <v>20</v>
      </c>
      <c r="C78" t="s">
        <v>38</v>
      </c>
      <c r="D78">
        <v>4</v>
      </c>
    </row>
    <row r="79" spans="1:5" x14ac:dyDescent="0.25">
      <c r="A79" s="6">
        <v>41577</v>
      </c>
      <c r="B79" t="s">
        <v>20</v>
      </c>
      <c r="C79" t="s">
        <v>38</v>
      </c>
      <c r="D79">
        <v>5</v>
      </c>
    </row>
    <row r="80" spans="1:5" x14ac:dyDescent="0.25">
      <c r="A80" s="6" t="s">
        <v>51</v>
      </c>
      <c r="B80" t="s">
        <v>42</v>
      </c>
      <c r="C80" t="s">
        <v>43</v>
      </c>
      <c r="D80">
        <v>2</v>
      </c>
    </row>
    <row r="82" spans="1:5" x14ac:dyDescent="0.25">
      <c r="A82" s="8" t="s">
        <v>31</v>
      </c>
      <c r="B82" s="9"/>
      <c r="C82" s="7">
        <v>18</v>
      </c>
    </row>
    <row r="84" spans="1:5" x14ac:dyDescent="0.25">
      <c r="A84" s="79" t="s">
        <v>934</v>
      </c>
      <c r="B84" s="79"/>
      <c r="C84" s="79"/>
      <c r="D84" s="79"/>
      <c r="E84" s="79"/>
    </row>
    <row r="85" spans="1:5" x14ac:dyDescent="0.25">
      <c r="A85" s="52" t="s">
        <v>7</v>
      </c>
      <c r="B85" s="52" t="s">
        <v>8</v>
      </c>
      <c r="C85" s="52" t="s">
        <v>9</v>
      </c>
      <c r="D85" s="52" t="s">
        <v>10</v>
      </c>
      <c r="E85" s="52" t="s">
        <v>11</v>
      </c>
    </row>
    <row r="86" spans="1:5" x14ac:dyDescent="0.25">
      <c r="A86" s="53">
        <v>41580</v>
      </c>
      <c r="B86" s="31" t="s">
        <v>20</v>
      </c>
      <c r="C86" s="31" t="s">
        <v>38</v>
      </c>
      <c r="D86" s="7">
        <v>3</v>
      </c>
      <c r="E86" s="31"/>
    </row>
    <row r="87" spans="1:5" x14ac:dyDescent="0.25">
      <c r="A87" s="53">
        <v>41582</v>
      </c>
      <c r="B87" s="31" t="s">
        <v>12</v>
      </c>
      <c r="C87" s="31" t="s">
        <v>33</v>
      </c>
      <c r="D87" s="7" t="s">
        <v>935</v>
      </c>
      <c r="E87" s="31"/>
    </row>
    <row r="88" spans="1:5" x14ac:dyDescent="0.25">
      <c r="A88" s="53">
        <v>41585</v>
      </c>
      <c r="B88" s="31" t="s">
        <v>20</v>
      </c>
      <c r="C88" s="31" t="s">
        <v>38</v>
      </c>
      <c r="D88" s="31">
        <v>2</v>
      </c>
      <c r="E88" s="31"/>
    </row>
    <row r="89" spans="1:5" x14ac:dyDescent="0.25">
      <c r="A89" s="53">
        <v>41586</v>
      </c>
      <c r="B89" s="31" t="s">
        <v>20</v>
      </c>
      <c r="C89" s="31" t="s">
        <v>38</v>
      </c>
      <c r="D89" s="31">
        <v>4</v>
      </c>
      <c r="E89" s="31"/>
    </row>
    <row r="90" spans="1:5" x14ac:dyDescent="0.25">
      <c r="A90" s="53" t="s">
        <v>51</v>
      </c>
      <c r="B90" s="31" t="s">
        <v>42</v>
      </c>
      <c r="C90" s="31" t="s">
        <v>43</v>
      </c>
      <c r="D90" s="31">
        <v>2</v>
      </c>
      <c r="E90" s="31"/>
    </row>
    <row r="91" spans="1:5" x14ac:dyDescent="0.25">
      <c r="A91" s="31"/>
      <c r="B91" s="31"/>
      <c r="C91" s="31"/>
      <c r="D91" s="31"/>
      <c r="E91" s="31"/>
    </row>
    <row r="92" spans="1:5" x14ac:dyDescent="0.25">
      <c r="A92" s="54" t="s">
        <v>31</v>
      </c>
      <c r="B92" s="55"/>
      <c r="C92" s="7" t="s">
        <v>44</v>
      </c>
      <c r="D92" s="31"/>
      <c r="E92" s="31"/>
    </row>
    <row r="94" spans="1:5" x14ac:dyDescent="0.25">
      <c r="A94" s="79" t="s">
        <v>1015</v>
      </c>
      <c r="B94" s="79"/>
      <c r="C94" s="79"/>
      <c r="D94" s="79"/>
      <c r="E94" s="79"/>
    </row>
    <row r="95" spans="1:5" x14ac:dyDescent="0.25">
      <c r="A95" s="52" t="s">
        <v>7</v>
      </c>
      <c r="B95" s="52" t="s">
        <v>8</v>
      </c>
      <c r="C95" s="52" t="s">
        <v>9</v>
      </c>
      <c r="D95" s="52" t="s">
        <v>10</v>
      </c>
      <c r="E95" s="52" t="s">
        <v>11</v>
      </c>
    </row>
    <row r="96" spans="1:5" x14ac:dyDescent="0.25">
      <c r="A96" s="53">
        <v>41587</v>
      </c>
      <c r="B96" s="31" t="s">
        <v>20</v>
      </c>
      <c r="C96" s="31" t="s">
        <v>38</v>
      </c>
      <c r="D96" s="7">
        <v>3</v>
      </c>
      <c r="E96" s="31"/>
    </row>
    <row r="97" spans="1:5" x14ac:dyDescent="0.25">
      <c r="A97" s="53">
        <v>41588</v>
      </c>
      <c r="B97" s="31" t="s">
        <v>12</v>
      </c>
      <c r="C97" s="31" t="s">
        <v>33</v>
      </c>
      <c r="D97" s="7" t="s">
        <v>935</v>
      </c>
      <c r="E97" s="31"/>
    </row>
    <row r="98" spans="1:5" x14ac:dyDescent="0.25">
      <c r="A98" s="53">
        <v>41590</v>
      </c>
      <c r="B98" s="31" t="s">
        <v>20</v>
      </c>
      <c r="C98" s="31" t="s">
        <v>38</v>
      </c>
      <c r="D98" s="31">
        <v>2</v>
      </c>
      <c r="E98" s="31"/>
    </row>
    <row r="99" spans="1:5" x14ac:dyDescent="0.25">
      <c r="A99" s="53">
        <v>41591</v>
      </c>
      <c r="B99" s="31" t="s">
        <v>20</v>
      </c>
      <c r="C99" s="31" t="s">
        <v>38</v>
      </c>
      <c r="D99" s="31">
        <v>6</v>
      </c>
      <c r="E99" s="31"/>
    </row>
    <row r="100" spans="1:5" x14ac:dyDescent="0.25">
      <c r="A100" s="53" t="s">
        <v>1016</v>
      </c>
      <c r="B100" s="31" t="s">
        <v>42</v>
      </c>
      <c r="C100" s="31" t="s">
        <v>43</v>
      </c>
      <c r="D100" s="31">
        <v>2</v>
      </c>
      <c r="E100" s="31"/>
    </row>
    <row r="101" spans="1:5" x14ac:dyDescent="0.25">
      <c r="A101" s="31"/>
      <c r="B101" s="31"/>
      <c r="C101" s="31"/>
      <c r="D101" s="31"/>
      <c r="E101" s="31"/>
    </row>
    <row r="102" spans="1:5" x14ac:dyDescent="0.25">
      <c r="A102" s="57" t="s">
        <v>31</v>
      </c>
      <c r="B102" s="58"/>
      <c r="C102" s="7">
        <f>SUM(D96:D100)</f>
        <v>13</v>
      </c>
      <c r="D102" s="31"/>
      <c r="E102" s="31"/>
    </row>
  </sheetData>
  <mergeCells count="17">
    <mergeCell ref="A73:E73"/>
    <mergeCell ref="A94:E94"/>
    <mergeCell ref="C3:E3"/>
    <mergeCell ref="B5:E5"/>
    <mergeCell ref="B6:E6"/>
    <mergeCell ref="A9:E9"/>
    <mergeCell ref="A19:E19"/>
    <mergeCell ref="A30:B30"/>
    <mergeCell ref="A32:E32"/>
    <mergeCell ref="A39:B39"/>
    <mergeCell ref="A41:E41"/>
    <mergeCell ref="A50:B50"/>
    <mergeCell ref="A84:E84"/>
    <mergeCell ref="A52:E52"/>
    <mergeCell ref="A61:B61"/>
    <mergeCell ref="A63:E63"/>
    <mergeCell ref="A71:B7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46"/>
  <sheetViews>
    <sheetView topLeftCell="A226" zoomScaleNormal="100" zoomScalePageLayoutView="60" workbookViewId="0">
      <selection activeCell="B249" sqref="B249"/>
    </sheetView>
  </sheetViews>
  <sheetFormatPr baseColWidth="10" defaultRowHeight="15" x14ac:dyDescent="0.25"/>
  <cols>
    <col min="1" max="1" width="14.85546875"/>
    <col min="2" max="2" width="31.85546875"/>
    <col min="3" max="3" width="42.710937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478</v>
      </c>
      <c r="C5" s="81"/>
      <c r="D5" s="81"/>
      <c r="E5" s="81"/>
    </row>
    <row r="6" spans="1:5" x14ac:dyDescent="0.25">
      <c r="A6" s="1" t="s">
        <v>4</v>
      </c>
      <c r="B6" s="81"/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3">
        <v>41531</v>
      </c>
      <c r="C11" t="s">
        <v>479</v>
      </c>
      <c r="D11">
        <v>2</v>
      </c>
    </row>
    <row r="12" spans="1:5" x14ac:dyDescent="0.25">
      <c r="A12" s="3">
        <v>41531</v>
      </c>
      <c r="C12" t="s">
        <v>480</v>
      </c>
      <c r="D12">
        <v>2</v>
      </c>
    </row>
    <row r="13" spans="1:5" x14ac:dyDescent="0.25">
      <c r="A13" s="3">
        <v>41532</v>
      </c>
      <c r="C13" t="s">
        <v>481</v>
      </c>
      <c r="D13">
        <v>1</v>
      </c>
    </row>
    <row r="14" spans="1:5" x14ac:dyDescent="0.25">
      <c r="A14" s="3">
        <v>41532</v>
      </c>
      <c r="C14" t="s">
        <v>482</v>
      </c>
      <c r="D14">
        <v>1</v>
      </c>
    </row>
    <row r="15" spans="1:5" x14ac:dyDescent="0.25">
      <c r="A15" s="3">
        <v>41532</v>
      </c>
      <c r="C15" t="s">
        <v>483</v>
      </c>
      <c r="D15">
        <v>2</v>
      </c>
    </row>
    <row r="16" spans="1:5" x14ac:dyDescent="0.25">
      <c r="A16" s="3">
        <v>41532</v>
      </c>
      <c r="C16" t="s">
        <v>484</v>
      </c>
      <c r="D16">
        <v>1</v>
      </c>
    </row>
    <row r="17" spans="1:4" x14ac:dyDescent="0.25">
      <c r="A17" s="3">
        <v>41533</v>
      </c>
      <c r="C17" t="s">
        <v>29</v>
      </c>
      <c r="D17">
        <v>2</v>
      </c>
    </row>
    <row r="18" spans="1:4" x14ac:dyDescent="0.25">
      <c r="A18" s="3">
        <v>41534</v>
      </c>
      <c r="C18" t="s">
        <v>485</v>
      </c>
      <c r="D18">
        <v>2</v>
      </c>
    </row>
    <row r="19" spans="1:4" x14ac:dyDescent="0.25">
      <c r="A19" s="3">
        <v>41535</v>
      </c>
      <c r="C19" t="s">
        <v>479</v>
      </c>
      <c r="D19">
        <v>2</v>
      </c>
    </row>
    <row r="20" spans="1:4" x14ac:dyDescent="0.25">
      <c r="A20" s="3">
        <v>41536</v>
      </c>
      <c r="C20" t="s">
        <v>486</v>
      </c>
      <c r="D20">
        <v>1</v>
      </c>
    </row>
    <row r="21" spans="1:4" x14ac:dyDescent="0.25">
      <c r="A21" s="3">
        <v>41536</v>
      </c>
      <c r="C21" t="s">
        <v>481</v>
      </c>
      <c r="D21">
        <v>1</v>
      </c>
    </row>
    <row r="30" spans="1:4" x14ac:dyDescent="0.25">
      <c r="A30" s="82" t="s">
        <v>31</v>
      </c>
      <c r="B30" s="82"/>
      <c r="C30">
        <f>SUM(D11:D24)</f>
        <v>17</v>
      </c>
    </row>
    <row r="34" spans="1:5" x14ac:dyDescent="0.25">
      <c r="A34" s="80" t="s">
        <v>487</v>
      </c>
      <c r="B34" s="80"/>
      <c r="C34" s="80"/>
      <c r="D34" s="80"/>
      <c r="E34" s="80"/>
    </row>
    <row r="35" spans="1:5" x14ac:dyDescent="0.25">
      <c r="A35" s="2" t="s">
        <v>7</v>
      </c>
      <c r="B35" s="2" t="s">
        <v>8</v>
      </c>
      <c r="C35" s="2" t="s">
        <v>9</v>
      </c>
      <c r="D35" s="2" t="s">
        <v>10</v>
      </c>
      <c r="E35" s="2" t="s">
        <v>11</v>
      </c>
    </row>
    <row r="36" spans="1:5" x14ac:dyDescent="0.25">
      <c r="A36" s="3">
        <v>41539</v>
      </c>
      <c r="B36" t="s">
        <v>488</v>
      </c>
      <c r="C36" t="s">
        <v>489</v>
      </c>
      <c r="D36">
        <v>2</v>
      </c>
    </row>
    <row r="37" spans="1:5" x14ac:dyDescent="0.25">
      <c r="A37" s="3">
        <v>41539</v>
      </c>
      <c r="C37" t="s">
        <v>490</v>
      </c>
      <c r="D37">
        <v>1.5</v>
      </c>
    </row>
    <row r="38" spans="1:5" x14ac:dyDescent="0.25">
      <c r="A38" s="3">
        <v>41539</v>
      </c>
      <c r="B38" t="s">
        <v>491</v>
      </c>
      <c r="C38" t="s">
        <v>492</v>
      </c>
      <c r="D38">
        <v>1</v>
      </c>
    </row>
    <row r="39" spans="1:5" x14ac:dyDescent="0.25">
      <c r="A39" s="3">
        <v>41539</v>
      </c>
      <c r="B39" t="s">
        <v>491</v>
      </c>
      <c r="C39" t="s">
        <v>493</v>
      </c>
      <c r="D39">
        <v>1</v>
      </c>
    </row>
    <row r="40" spans="1:5" x14ac:dyDescent="0.25">
      <c r="A40" s="3">
        <v>41540</v>
      </c>
      <c r="C40" t="s">
        <v>494</v>
      </c>
      <c r="D40">
        <v>0.5</v>
      </c>
    </row>
    <row r="41" spans="1:5" x14ac:dyDescent="0.25">
      <c r="A41" s="3">
        <v>41540</v>
      </c>
      <c r="B41" t="s">
        <v>495</v>
      </c>
      <c r="C41" t="s">
        <v>496</v>
      </c>
      <c r="D41">
        <v>1.5</v>
      </c>
    </row>
    <row r="42" spans="1:5" x14ac:dyDescent="0.25">
      <c r="A42" s="3">
        <v>41541</v>
      </c>
      <c r="B42" t="s">
        <v>497</v>
      </c>
      <c r="C42" s="11" t="s">
        <v>40</v>
      </c>
      <c r="D42">
        <v>1</v>
      </c>
    </row>
    <row r="43" spans="1:5" x14ac:dyDescent="0.25">
      <c r="A43" s="3">
        <v>41541</v>
      </c>
      <c r="B43" t="s">
        <v>488</v>
      </c>
      <c r="C43" t="s">
        <v>498</v>
      </c>
      <c r="D43">
        <v>1.5</v>
      </c>
    </row>
    <row r="44" spans="1:5" x14ac:dyDescent="0.25">
      <c r="A44" s="3">
        <v>41543</v>
      </c>
      <c r="B44" t="s">
        <v>488</v>
      </c>
      <c r="C44" t="s">
        <v>29</v>
      </c>
      <c r="D44">
        <v>2</v>
      </c>
    </row>
    <row r="45" spans="1:5" x14ac:dyDescent="0.25">
      <c r="A45" s="3" t="s">
        <v>102</v>
      </c>
      <c r="C45" t="s">
        <v>494</v>
      </c>
      <c r="D45">
        <v>2.5</v>
      </c>
    </row>
    <row r="46" spans="1:5" x14ac:dyDescent="0.25">
      <c r="A46" s="3"/>
    </row>
    <row r="55" spans="1:5" x14ac:dyDescent="0.25">
      <c r="A55" s="82" t="s">
        <v>31</v>
      </c>
      <c r="B55" s="82"/>
      <c r="C55">
        <f>SUM(D36:D49)</f>
        <v>14.5</v>
      </c>
    </row>
    <row r="59" spans="1:5" x14ac:dyDescent="0.25">
      <c r="A59" s="80" t="s">
        <v>499</v>
      </c>
      <c r="B59" s="80"/>
      <c r="C59" s="80"/>
      <c r="D59" s="80"/>
      <c r="E59" s="80"/>
    </row>
    <row r="60" spans="1:5" x14ac:dyDescent="0.25">
      <c r="A60" s="2" t="s">
        <v>7</v>
      </c>
      <c r="B60" s="2" t="s">
        <v>8</v>
      </c>
      <c r="C60" s="2" t="s">
        <v>9</v>
      </c>
      <c r="D60" s="2" t="s">
        <v>10</v>
      </c>
      <c r="E60" s="2" t="s">
        <v>11</v>
      </c>
    </row>
    <row r="61" spans="1:5" x14ac:dyDescent="0.25">
      <c r="A61" s="3">
        <v>41546</v>
      </c>
      <c r="B61" t="s">
        <v>488</v>
      </c>
      <c r="C61" t="s">
        <v>500</v>
      </c>
      <c r="D61">
        <v>1</v>
      </c>
    </row>
    <row r="62" spans="1:5" x14ac:dyDescent="0.25">
      <c r="A62" s="3">
        <v>41546</v>
      </c>
      <c r="B62" t="s">
        <v>501</v>
      </c>
      <c r="C62" t="s">
        <v>502</v>
      </c>
      <c r="D62">
        <v>4</v>
      </c>
    </row>
    <row r="63" spans="1:5" x14ac:dyDescent="0.25">
      <c r="A63" s="3">
        <v>41546</v>
      </c>
      <c r="B63" t="s">
        <v>488</v>
      </c>
      <c r="C63" t="s">
        <v>503</v>
      </c>
      <c r="D63">
        <v>2</v>
      </c>
    </row>
    <row r="64" spans="1:5" x14ac:dyDescent="0.25">
      <c r="A64" s="3">
        <v>41548</v>
      </c>
      <c r="B64" t="s">
        <v>488</v>
      </c>
      <c r="C64" t="s">
        <v>503</v>
      </c>
      <c r="D64">
        <v>1</v>
      </c>
    </row>
    <row r="65" spans="1:4" x14ac:dyDescent="0.25">
      <c r="A65" s="3">
        <v>41548</v>
      </c>
      <c r="B65" t="s">
        <v>501</v>
      </c>
      <c r="C65" t="s">
        <v>504</v>
      </c>
      <c r="D65">
        <v>0.5</v>
      </c>
    </row>
    <row r="66" spans="1:4" x14ac:dyDescent="0.25">
      <c r="A66" s="3">
        <v>41549</v>
      </c>
      <c r="B66" t="s">
        <v>67</v>
      </c>
      <c r="C66" t="s">
        <v>505</v>
      </c>
      <c r="D66">
        <v>1</v>
      </c>
    </row>
    <row r="67" spans="1:4" x14ac:dyDescent="0.25">
      <c r="A67" s="3">
        <v>41549</v>
      </c>
      <c r="B67" t="s">
        <v>501</v>
      </c>
      <c r="C67" s="11" t="s">
        <v>504</v>
      </c>
      <c r="D67">
        <v>1</v>
      </c>
    </row>
    <row r="68" spans="1:4" x14ac:dyDescent="0.25">
      <c r="A68" s="3">
        <v>41550</v>
      </c>
      <c r="B68" t="s">
        <v>506</v>
      </c>
      <c r="C68" t="s">
        <v>507</v>
      </c>
      <c r="D68">
        <v>0.5</v>
      </c>
    </row>
    <row r="69" spans="1:4" x14ac:dyDescent="0.25">
      <c r="A69" s="3">
        <v>41550</v>
      </c>
      <c r="B69" t="s">
        <v>488</v>
      </c>
      <c r="C69" t="s">
        <v>508</v>
      </c>
      <c r="D69">
        <v>1</v>
      </c>
    </row>
    <row r="70" spans="1:4" x14ac:dyDescent="0.25">
      <c r="A70" s="3" t="s">
        <v>102</v>
      </c>
      <c r="B70" t="s">
        <v>506</v>
      </c>
      <c r="C70" t="s">
        <v>509</v>
      </c>
      <c r="D70">
        <v>0.5</v>
      </c>
    </row>
    <row r="71" spans="1:4" x14ac:dyDescent="0.25">
      <c r="A71" s="3" t="s">
        <v>102</v>
      </c>
      <c r="C71" t="s">
        <v>494</v>
      </c>
      <c r="D71">
        <v>3</v>
      </c>
    </row>
    <row r="80" spans="1:4" x14ac:dyDescent="0.25">
      <c r="A80" s="82" t="s">
        <v>31</v>
      </c>
      <c r="B80" s="82"/>
      <c r="C80">
        <f>SUM(D61:D74)</f>
        <v>15.5</v>
      </c>
    </row>
    <row r="84" spans="1:5" x14ac:dyDescent="0.25">
      <c r="A84" s="80" t="s">
        <v>113</v>
      </c>
      <c r="B84" s="80"/>
      <c r="C84" s="80"/>
      <c r="D84" s="80"/>
      <c r="E84" s="80"/>
    </row>
    <row r="85" spans="1:5" x14ac:dyDescent="0.25">
      <c r="A85" s="2" t="s">
        <v>7</v>
      </c>
      <c r="B85" s="2" t="s">
        <v>8</v>
      </c>
      <c r="C85" s="2" t="s">
        <v>9</v>
      </c>
      <c r="D85" s="2" t="s">
        <v>10</v>
      </c>
      <c r="E85" s="2" t="s">
        <v>11</v>
      </c>
    </row>
    <row r="86" spans="1:5" x14ac:dyDescent="0.25">
      <c r="A86" s="33" t="s">
        <v>510</v>
      </c>
      <c r="B86" s="14"/>
      <c r="C86" s="14" t="s">
        <v>511</v>
      </c>
      <c r="D86" s="14">
        <v>1.5</v>
      </c>
      <c r="E86" s="14"/>
    </row>
    <row r="87" spans="1:5" x14ac:dyDescent="0.25">
      <c r="A87" s="33" t="s">
        <v>510</v>
      </c>
      <c r="B87" s="14"/>
      <c r="C87" s="14" t="s">
        <v>512</v>
      </c>
      <c r="D87" s="14">
        <v>1</v>
      </c>
      <c r="E87" s="14"/>
    </row>
    <row r="88" spans="1:5" x14ac:dyDescent="0.25">
      <c r="A88" s="33" t="s">
        <v>510</v>
      </c>
      <c r="B88" s="14"/>
      <c r="C88" s="14" t="s">
        <v>513</v>
      </c>
      <c r="D88" s="14">
        <v>1.5</v>
      </c>
      <c r="E88" s="14"/>
    </row>
    <row r="89" spans="1:5" x14ac:dyDescent="0.25">
      <c r="A89" s="33" t="s">
        <v>510</v>
      </c>
      <c r="B89" s="14"/>
      <c r="C89" s="14" t="s">
        <v>514</v>
      </c>
      <c r="D89" s="14">
        <v>1</v>
      </c>
      <c r="E89" s="14"/>
    </row>
    <row r="90" spans="1:5" x14ac:dyDescent="0.25">
      <c r="A90" s="33"/>
      <c r="B90" s="14"/>
      <c r="C90" s="14"/>
      <c r="D90" s="14"/>
      <c r="E90" s="14"/>
    </row>
    <row r="91" spans="1:5" x14ac:dyDescent="0.25">
      <c r="A91" s="33"/>
      <c r="B91" s="14"/>
      <c r="C91" s="14"/>
      <c r="D91" s="14"/>
      <c r="E91" s="14"/>
    </row>
    <row r="92" spans="1:5" x14ac:dyDescent="0.25">
      <c r="A92" s="33" t="s">
        <v>515</v>
      </c>
      <c r="B92" s="14"/>
      <c r="C92" s="14" t="s">
        <v>516</v>
      </c>
      <c r="D92" s="14">
        <v>0.5</v>
      </c>
      <c r="E92" s="14"/>
    </row>
    <row r="93" spans="1:5" x14ac:dyDescent="0.25">
      <c r="A93" s="33"/>
      <c r="B93" s="14"/>
      <c r="C93" s="14" t="s">
        <v>517</v>
      </c>
      <c r="D93" s="14">
        <v>1</v>
      </c>
      <c r="E93" s="14"/>
    </row>
    <row r="94" spans="1:5" x14ac:dyDescent="0.25">
      <c r="A94" s="33"/>
      <c r="B94" s="14"/>
      <c r="C94" s="14" t="s">
        <v>518</v>
      </c>
      <c r="D94" s="14">
        <v>1</v>
      </c>
      <c r="E94" s="14"/>
    </row>
    <row r="95" spans="1:5" x14ac:dyDescent="0.25">
      <c r="A95" s="33"/>
      <c r="B95" s="14"/>
      <c r="C95" s="14" t="s">
        <v>519</v>
      </c>
      <c r="D95" s="14">
        <v>1</v>
      </c>
      <c r="E95" s="14"/>
    </row>
    <row r="96" spans="1:5" x14ac:dyDescent="0.25">
      <c r="A96" s="33"/>
      <c r="B96" s="14"/>
      <c r="C96" s="14" t="s">
        <v>481</v>
      </c>
      <c r="D96" s="14">
        <v>3</v>
      </c>
      <c r="E96" s="14"/>
    </row>
    <row r="97" spans="1:5" x14ac:dyDescent="0.25">
      <c r="A97" s="14"/>
      <c r="B97" s="14"/>
      <c r="C97" s="14" t="s">
        <v>520</v>
      </c>
      <c r="D97" s="14">
        <v>2</v>
      </c>
      <c r="E97" s="14"/>
    </row>
    <row r="98" spans="1:5" x14ac:dyDescent="0.25">
      <c r="A98" s="14"/>
      <c r="B98" s="14"/>
      <c r="C98" s="14" t="s">
        <v>504</v>
      </c>
      <c r="D98" s="14">
        <v>1.5</v>
      </c>
      <c r="E98" s="14"/>
    </row>
    <row r="99" spans="1:5" x14ac:dyDescent="0.25">
      <c r="A99" s="14"/>
      <c r="B99" s="14"/>
      <c r="C99" s="14"/>
      <c r="D99" s="14"/>
      <c r="E99" s="14"/>
    </row>
    <row r="100" spans="1:5" x14ac:dyDescent="0.25">
      <c r="A100" s="14" t="s">
        <v>521</v>
      </c>
      <c r="B100" s="14"/>
      <c r="C100" s="14" t="s">
        <v>522</v>
      </c>
      <c r="D100" s="14">
        <v>2</v>
      </c>
      <c r="E100" s="14"/>
    </row>
    <row r="101" spans="1:5" x14ac:dyDescent="0.25">
      <c r="A101" s="14"/>
      <c r="B101" s="14"/>
      <c r="C101" s="14" t="s">
        <v>494</v>
      </c>
      <c r="D101" s="14">
        <v>1</v>
      </c>
      <c r="E101" s="14"/>
    </row>
    <row r="102" spans="1:5" x14ac:dyDescent="0.25">
      <c r="A102" s="14" t="s">
        <v>523</v>
      </c>
      <c r="B102" s="14"/>
      <c r="C102" s="14" t="s">
        <v>522</v>
      </c>
      <c r="D102" s="14">
        <v>2</v>
      </c>
      <c r="E102" s="14"/>
    </row>
    <row r="103" spans="1:5" x14ac:dyDescent="0.25">
      <c r="A103" s="14"/>
      <c r="B103" s="14"/>
      <c r="C103" s="14" t="s">
        <v>524</v>
      </c>
      <c r="D103" s="14">
        <v>1</v>
      </c>
      <c r="E103" s="14"/>
    </row>
    <row r="104" spans="1:5" x14ac:dyDescent="0.25">
      <c r="A104" s="14" t="s">
        <v>525</v>
      </c>
      <c r="B104" s="14"/>
      <c r="C104" s="14" t="s">
        <v>526</v>
      </c>
      <c r="D104" s="14">
        <v>1</v>
      </c>
      <c r="E104" s="14"/>
    </row>
    <row r="105" spans="1:5" x14ac:dyDescent="0.25">
      <c r="A105" s="14"/>
      <c r="B105" s="14"/>
      <c r="C105" s="14" t="s">
        <v>29</v>
      </c>
      <c r="D105" s="14">
        <v>2</v>
      </c>
      <c r="E105" s="14"/>
    </row>
    <row r="106" spans="1:5" x14ac:dyDescent="0.25">
      <c r="A106" s="14" t="s">
        <v>527</v>
      </c>
      <c r="B106" s="14"/>
      <c r="C106" s="14" t="s">
        <v>457</v>
      </c>
      <c r="D106" s="14">
        <v>1.5</v>
      </c>
      <c r="E106" s="14"/>
    </row>
    <row r="107" spans="1:5" x14ac:dyDescent="0.25">
      <c r="A107" s="82" t="s">
        <v>31</v>
      </c>
      <c r="B107" s="82"/>
      <c r="C107">
        <f>SUM(D86:D106)</f>
        <v>25.5</v>
      </c>
    </row>
    <row r="110" spans="1:5" x14ac:dyDescent="0.25">
      <c r="A110" s="80" t="s">
        <v>45</v>
      </c>
      <c r="B110" s="80"/>
      <c r="C110" s="80"/>
      <c r="D110" s="80"/>
      <c r="E110" s="80"/>
    </row>
    <row r="111" spans="1:5" x14ac:dyDescent="0.25">
      <c r="A111" s="2" t="s">
        <v>7</v>
      </c>
      <c r="B111" s="2" t="s">
        <v>8</v>
      </c>
      <c r="C111" s="2" t="s">
        <v>9</v>
      </c>
      <c r="D111" s="2" t="s">
        <v>10</v>
      </c>
      <c r="E111" s="2" t="s">
        <v>11</v>
      </c>
    </row>
    <row r="112" spans="1:5" x14ac:dyDescent="0.25">
      <c r="A112" s="33" t="s">
        <v>528</v>
      </c>
      <c r="B112" s="14"/>
      <c r="C112" s="14" t="s">
        <v>529</v>
      </c>
      <c r="D112" s="14">
        <v>1</v>
      </c>
      <c r="E112" s="14"/>
    </row>
    <row r="113" spans="1:5" x14ac:dyDescent="0.25">
      <c r="A113" s="33"/>
      <c r="B113" s="14"/>
      <c r="C113" s="14" t="s">
        <v>502</v>
      </c>
      <c r="D113" s="14">
        <v>3.5</v>
      </c>
      <c r="E113" s="14"/>
    </row>
    <row r="114" spans="1:5" x14ac:dyDescent="0.25">
      <c r="A114" s="33"/>
      <c r="B114" s="14"/>
      <c r="C114" s="14" t="s">
        <v>530</v>
      </c>
      <c r="D114" s="14">
        <v>1</v>
      </c>
      <c r="E114" s="14"/>
    </row>
    <row r="115" spans="1:5" x14ac:dyDescent="0.25">
      <c r="A115" s="33"/>
      <c r="B115" s="14"/>
      <c r="C115" s="14" t="s">
        <v>503</v>
      </c>
      <c r="D115" s="14">
        <v>1.5</v>
      </c>
      <c r="E115" s="14"/>
    </row>
    <row r="116" spans="1:5" x14ac:dyDescent="0.25">
      <c r="A116" s="33" t="s">
        <v>521</v>
      </c>
      <c r="B116" s="14"/>
      <c r="C116" s="14" t="s">
        <v>531</v>
      </c>
      <c r="D116" s="14">
        <v>1.5</v>
      </c>
      <c r="E116" s="14"/>
    </row>
    <row r="117" spans="1:5" x14ac:dyDescent="0.25">
      <c r="A117" s="33" t="s">
        <v>523</v>
      </c>
      <c r="B117" s="14"/>
      <c r="C117" s="14" t="s">
        <v>531</v>
      </c>
      <c r="D117" s="14">
        <v>0.5</v>
      </c>
      <c r="E117" s="14"/>
    </row>
    <row r="118" spans="1:5" x14ac:dyDescent="0.25">
      <c r="A118" s="33"/>
      <c r="B118" s="14"/>
      <c r="C118" s="14"/>
      <c r="D118" s="14"/>
      <c r="E118" s="14"/>
    </row>
    <row r="119" spans="1:5" x14ac:dyDescent="0.25">
      <c r="A119" s="33" t="s">
        <v>525</v>
      </c>
      <c r="B119" s="14"/>
      <c r="C119" s="14" t="s">
        <v>177</v>
      </c>
      <c r="D119" s="14">
        <v>1</v>
      </c>
      <c r="E119" s="14"/>
    </row>
    <row r="120" spans="1:5" x14ac:dyDescent="0.25">
      <c r="A120" s="33"/>
      <c r="B120" s="14"/>
      <c r="C120" s="14" t="s">
        <v>532</v>
      </c>
      <c r="D120" s="14">
        <v>0.5</v>
      </c>
      <c r="E120" s="14"/>
    </row>
    <row r="121" spans="1:5" x14ac:dyDescent="0.25">
      <c r="A121" s="33" t="s">
        <v>533</v>
      </c>
      <c r="B121" s="14"/>
      <c r="C121" s="14" t="s">
        <v>534</v>
      </c>
      <c r="D121" s="14">
        <v>0.5</v>
      </c>
      <c r="E121" s="14"/>
    </row>
    <row r="122" spans="1:5" x14ac:dyDescent="0.25">
      <c r="A122" s="33"/>
      <c r="B122" s="14"/>
      <c r="C122" s="14"/>
      <c r="D122" s="14"/>
      <c r="E122" s="14"/>
    </row>
    <row r="123" spans="1:5" x14ac:dyDescent="0.25">
      <c r="A123" s="14" t="s">
        <v>102</v>
      </c>
      <c r="B123" s="14"/>
      <c r="C123" s="14" t="s">
        <v>494</v>
      </c>
      <c r="D123" s="14">
        <v>3.5</v>
      </c>
      <c r="E123" s="14"/>
    </row>
    <row r="124" spans="1:5" x14ac:dyDescent="0.25">
      <c r="A124" s="14"/>
      <c r="B124" s="14"/>
      <c r="C124" s="14"/>
      <c r="D124" s="14"/>
      <c r="E124" s="14"/>
    </row>
    <row r="125" spans="1:5" x14ac:dyDescent="0.25">
      <c r="A125" s="14"/>
      <c r="B125" s="14"/>
      <c r="C125" s="14"/>
      <c r="D125" s="14"/>
      <c r="E125" s="14"/>
    </row>
    <row r="126" spans="1:5" x14ac:dyDescent="0.25">
      <c r="A126" s="14"/>
      <c r="B126" s="14"/>
      <c r="C126" s="14"/>
      <c r="D126" s="14"/>
      <c r="E126" s="14"/>
    </row>
    <row r="127" spans="1:5" x14ac:dyDescent="0.25">
      <c r="A127" s="14"/>
      <c r="B127" s="14"/>
      <c r="C127" s="14"/>
      <c r="D127" s="14"/>
      <c r="E127" s="14"/>
    </row>
    <row r="128" spans="1:5" x14ac:dyDescent="0.25">
      <c r="A128" s="14"/>
      <c r="B128" s="14"/>
      <c r="C128" s="14"/>
      <c r="D128" s="14"/>
      <c r="E128" s="14"/>
    </row>
    <row r="129" spans="1:5" x14ac:dyDescent="0.25">
      <c r="A129" s="14"/>
      <c r="B129" s="14"/>
      <c r="C129" s="14"/>
      <c r="D129" s="14"/>
      <c r="E129" s="14"/>
    </row>
    <row r="130" spans="1:5" x14ac:dyDescent="0.25">
      <c r="A130" s="14"/>
      <c r="B130" s="14"/>
      <c r="C130" s="14"/>
      <c r="D130" s="14"/>
      <c r="E130" s="14"/>
    </row>
    <row r="131" spans="1:5" x14ac:dyDescent="0.25">
      <c r="A131" s="14"/>
      <c r="B131" s="14"/>
      <c r="C131" s="14"/>
      <c r="D131" s="14"/>
      <c r="E131" s="14"/>
    </row>
    <row r="132" spans="1:5" x14ac:dyDescent="0.25">
      <c r="A132" s="14"/>
      <c r="B132" s="14"/>
      <c r="C132" s="14"/>
      <c r="D132" s="14"/>
      <c r="E132" s="14"/>
    </row>
    <row r="133" spans="1:5" x14ac:dyDescent="0.25">
      <c r="A133" s="82" t="s">
        <v>31</v>
      </c>
      <c r="B133" s="82"/>
      <c r="C133">
        <f>SUM(D112:D132)</f>
        <v>14.5</v>
      </c>
    </row>
    <row r="136" spans="1:5" x14ac:dyDescent="0.25">
      <c r="A136" s="80" t="s">
        <v>50</v>
      </c>
      <c r="B136" s="80"/>
      <c r="C136" s="80"/>
      <c r="D136" s="80"/>
      <c r="E136" s="80"/>
    </row>
    <row r="137" spans="1:5" x14ac:dyDescent="0.25">
      <c r="A137" s="2" t="s">
        <v>7</v>
      </c>
      <c r="B137" s="2" t="s">
        <v>8</v>
      </c>
      <c r="C137" s="2" t="s">
        <v>9</v>
      </c>
      <c r="D137" s="2" t="s">
        <v>10</v>
      </c>
      <c r="E137" s="2" t="s">
        <v>11</v>
      </c>
    </row>
    <row r="138" spans="1:5" x14ac:dyDescent="0.25">
      <c r="A138" s="33" t="s">
        <v>535</v>
      </c>
      <c r="B138" s="14"/>
      <c r="C138" s="14" t="s">
        <v>536</v>
      </c>
      <c r="D138" s="14">
        <v>2.5</v>
      </c>
      <c r="E138" s="14"/>
    </row>
    <row r="139" spans="1:5" x14ac:dyDescent="0.25">
      <c r="A139" s="33"/>
      <c r="B139" s="14"/>
      <c r="C139" s="14" t="s">
        <v>537</v>
      </c>
      <c r="D139" s="14">
        <v>1.5</v>
      </c>
      <c r="E139" s="14"/>
    </row>
    <row r="140" spans="1:5" x14ac:dyDescent="0.25">
      <c r="A140" s="33"/>
      <c r="B140" s="14"/>
      <c r="C140" s="14" t="s">
        <v>538</v>
      </c>
      <c r="D140" s="14">
        <v>0.5</v>
      </c>
      <c r="E140" s="14"/>
    </row>
    <row r="141" spans="1:5" x14ac:dyDescent="0.25">
      <c r="A141" s="33" t="s">
        <v>528</v>
      </c>
      <c r="B141" s="14"/>
      <c r="C141" s="14" t="s">
        <v>538</v>
      </c>
      <c r="D141" s="14">
        <v>0.5</v>
      </c>
      <c r="E141" s="14"/>
    </row>
    <row r="142" spans="1:5" x14ac:dyDescent="0.25">
      <c r="A142" s="33"/>
      <c r="B142" s="14"/>
      <c r="C142" s="14" t="s">
        <v>539</v>
      </c>
      <c r="D142" s="14">
        <v>1.5</v>
      </c>
      <c r="E142" s="14"/>
    </row>
    <row r="143" spans="1:5" x14ac:dyDescent="0.25">
      <c r="A143" s="33"/>
      <c r="B143" s="14"/>
      <c r="C143" s="14" t="s">
        <v>540</v>
      </c>
      <c r="D143" s="14">
        <v>1</v>
      </c>
      <c r="E143" s="14"/>
    </row>
    <row r="144" spans="1:5" x14ac:dyDescent="0.25">
      <c r="A144" s="33"/>
      <c r="B144" s="14"/>
      <c r="C144" s="14" t="s">
        <v>541</v>
      </c>
      <c r="D144" s="14">
        <v>1</v>
      </c>
      <c r="E144" s="14"/>
    </row>
    <row r="145" spans="1:5" x14ac:dyDescent="0.25">
      <c r="A145" s="33"/>
      <c r="B145" s="14"/>
      <c r="C145" s="14" t="s">
        <v>481</v>
      </c>
      <c r="D145" s="14">
        <v>1</v>
      </c>
      <c r="E145" s="14"/>
    </row>
    <row r="146" spans="1:5" x14ac:dyDescent="0.25">
      <c r="A146" s="33" t="s">
        <v>521</v>
      </c>
      <c r="B146" s="14"/>
      <c r="C146" s="14" t="s">
        <v>542</v>
      </c>
      <c r="D146" s="14">
        <v>1</v>
      </c>
      <c r="E146" s="14"/>
    </row>
    <row r="147" spans="1:5" x14ac:dyDescent="0.25">
      <c r="A147" s="33"/>
      <c r="B147" s="14"/>
      <c r="C147" s="14" t="s">
        <v>543</v>
      </c>
      <c r="D147" s="14">
        <v>2</v>
      </c>
      <c r="E147" s="14"/>
    </row>
    <row r="148" spans="1:5" x14ac:dyDescent="0.25">
      <c r="A148" s="33" t="s">
        <v>523</v>
      </c>
      <c r="B148" s="14"/>
      <c r="C148" s="14" t="s">
        <v>502</v>
      </c>
      <c r="D148" s="14">
        <v>1</v>
      </c>
      <c r="E148" s="14"/>
    </row>
    <row r="149" spans="1:5" x14ac:dyDescent="0.25">
      <c r="A149" s="14" t="s">
        <v>544</v>
      </c>
      <c r="B149" s="14"/>
      <c r="C149" s="14" t="s">
        <v>502</v>
      </c>
      <c r="D149" s="14">
        <v>2</v>
      </c>
      <c r="E149" s="14"/>
    </row>
    <row r="150" spans="1:5" x14ac:dyDescent="0.25">
      <c r="A150" s="14" t="s">
        <v>525</v>
      </c>
      <c r="B150" s="14"/>
      <c r="C150" s="14" t="s">
        <v>526</v>
      </c>
      <c r="D150" s="14">
        <v>1</v>
      </c>
      <c r="E150" s="14"/>
    </row>
    <row r="151" spans="1:5" x14ac:dyDescent="0.25">
      <c r="B151" s="14"/>
      <c r="C151" s="14" t="s">
        <v>29</v>
      </c>
      <c r="D151" s="14">
        <v>1</v>
      </c>
      <c r="E151" s="14"/>
    </row>
    <row r="152" spans="1:5" x14ac:dyDescent="0.25">
      <c r="A152" s="14" t="s">
        <v>533</v>
      </c>
      <c r="B152" s="14"/>
      <c r="C152" s="14" t="s">
        <v>538</v>
      </c>
      <c r="D152" s="14">
        <v>0.5</v>
      </c>
      <c r="E152" s="14"/>
    </row>
    <row r="153" spans="1:5" x14ac:dyDescent="0.25">
      <c r="A153" s="14"/>
      <c r="B153" s="14"/>
      <c r="C153" s="14"/>
      <c r="D153" s="14"/>
      <c r="E153" s="14"/>
    </row>
    <row r="154" spans="1:5" x14ac:dyDescent="0.25">
      <c r="A154" s="14"/>
      <c r="B154" s="14"/>
      <c r="C154" s="14"/>
      <c r="D154" s="14"/>
      <c r="E154" s="14"/>
    </row>
    <row r="155" spans="1:5" x14ac:dyDescent="0.25">
      <c r="A155" s="14"/>
      <c r="B155" s="14"/>
      <c r="C155" s="14"/>
      <c r="D155" s="14"/>
      <c r="E155" s="14"/>
    </row>
    <row r="156" spans="1:5" x14ac:dyDescent="0.25">
      <c r="A156" s="14"/>
      <c r="B156" s="14"/>
      <c r="C156" s="14"/>
      <c r="D156" s="14"/>
      <c r="E156" s="14"/>
    </row>
    <row r="157" spans="1:5" x14ac:dyDescent="0.25">
      <c r="A157" s="14"/>
      <c r="B157" s="14"/>
      <c r="C157" s="14"/>
      <c r="D157" s="14"/>
      <c r="E157" s="14"/>
    </row>
    <row r="158" spans="1:5" x14ac:dyDescent="0.25">
      <c r="A158" s="14"/>
      <c r="B158" s="14"/>
      <c r="C158" s="14"/>
      <c r="D158" s="14"/>
      <c r="E158" s="14"/>
    </row>
    <row r="159" spans="1:5" x14ac:dyDescent="0.25">
      <c r="A159" s="82" t="s">
        <v>31</v>
      </c>
      <c r="B159" s="82"/>
      <c r="C159">
        <f>SUM(D138:D158)</f>
        <v>18</v>
      </c>
    </row>
    <row r="161" spans="1:5" x14ac:dyDescent="0.25">
      <c r="A161" s="80" t="s">
        <v>545</v>
      </c>
      <c r="B161" s="80"/>
      <c r="C161" s="80"/>
      <c r="D161" s="80"/>
      <c r="E161" s="80"/>
    </row>
    <row r="162" spans="1:5" x14ac:dyDescent="0.25">
      <c r="A162" s="2" t="s">
        <v>7</v>
      </c>
      <c r="B162" s="2" t="s">
        <v>8</v>
      </c>
      <c r="C162" s="2" t="s">
        <v>9</v>
      </c>
      <c r="D162" s="2" t="s">
        <v>10</v>
      </c>
      <c r="E162" s="2" t="s">
        <v>11</v>
      </c>
    </row>
    <row r="163" spans="1:5" x14ac:dyDescent="0.25">
      <c r="A163" s="33" t="s">
        <v>528</v>
      </c>
      <c r="B163" s="14"/>
      <c r="C163" s="14" t="s">
        <v>502</v>
      </c>
      <c r="D163" s="14">
        <v>1</v>
      </c>
      <c r="E163" s="14"/>
    </row>
    <row r="164" spans="1:5" x14ac:dyDescent="0.25">
      <c r="A164" s="33"/>
      <c r="B164" s="14"/>
      <c r="C164" s="14" t="s">
        <v>546</v>
      </c>
      <c r="D164" s="14">
        <v>1</v>
      </c>
      <c r="E164" s="14"/>
    </row>
    <row r="165" spans="1:5" x14ac:dyDescent="0.25">
      <c r="A165" s="33"/>
      <c r="B165" s="14"/>
      <c r="C165" s="14" t="s">
        <v>547</v>
      </c>
      <c r="D165" s="14">
        <v>4</v>
      </c>
      <c r="E165" s="14"/>
    </row>
    <row r="166" spans="1:5" x14ac:dyDescent="0.25">
      <c r="A166" s="33"/>
      <c r="B166" s="14"/>
      <c r="C166" s="14"/>
      <c r="D166" s="14"/>
      <c r="E166" s="14"/>
    </row>
    <row r="167" spans="1:5" x14ac:dyDescent="0.25">
      <c r="A167" s="33"/>
      <c r="B167" s="14"/>
      <c r="C167" s="14"/>
      <c r="D167" s="14"/>
      <c r="E167" s="14"/>
    </row>
    <row r="168" spans="1:5" x14ac:dyDescent="0.25">
      <c r="A168" s="33" t="s">
        <v>521</v>
      </c>
      <c r="B168" s="14"/>
      <c r="C168" s="14" t="s">
        <v>502</v>
      </c>
      <c r="D168" s="14">
        <v>1</v>
      </c>
      <c r="E168" s="14"/>
    </row>
    <row r="169" spans="1:5" x14ac:dyDescent="0.25">
      <c r="A169" s="33"/>
      <c r="B169" s="14"/>
      <c r="C169" s="14" t="s">
        <v>548</v>
      </c>
      <c r="D169" s="14">
        <v>1.5</v>
      </c>
      <c r="E169" s="14"/>
    </row>
    <row r="170" spans="1:5" x14ac:dyDescent="0.25">
      <c r="A170" s="33" t="s">
        <v>523</v>
      </c>
      <c r="B170" s="14"/>
      <c r="C170" t="s">
        <v>549</v>
      </c>
      <c r="D170" s="14">
        <v>0.5</v>
      </c>
      <c r="E170" s="14"/>
    </row>
    <row r="171" spans="1:5" x14ac:dyDescent="0.25">
      <c r="A171" s="14" t="s">
        <v>544</v>
      </c>
      <c r="B171" s="14"/>
      <c r="C171" s="14"/>
      <c r="D171" s="14"/>
      <c r="E171" s="14"/>
    </row>
    <row r="172" spans="1:5" x14ac:dyDescent="0.25">
      <c r="A172" s="14" t="s">
        <v>525</v>
      </c>
      <c r="B172" s="14"/>
      <c r="C172" s="14" t="s">
        <v>526</v>
      </c>
      <c r="D172" s="14">
        <v>1.5</v>
      </c>
      <c r="E172" s="14"/>
    </row>
    <row r="173" spans="1:5" x14ac:dyDescent="0.25">
      <c r="B173" s="14"/>
      <c r="C173" s="14" t="s">
        <v>550</v>
      </c>
      <c r="D173" s="14">
        <v>0.5</v>
      </c>
      <c r="E173" s="14"/>
    </row>
    <row r="174" spans="1:5" x14ac:dyDescent="0.25">
      <c r="A174" s="14" t="s">
        <v>533</v>
      </c>
      <c r="B174" s="14"/>
      <c r="C174" s="14" t="s">
        <v>547</v>
      </c>
      <c r="D174" s="14">
        <v>1</v>
      </c>
      <c r="E174" s="14"/>
    </row>
    <row r="175" spans="1:5" x14ac:dyDescent="0.25">
      <c r="A175" s="14"/>
      <c r="B175" s="14"/>
      <c r="C175" s="14" t="s">
        <v>538</v>
      </c>
      <c r="D175" s="14">
        <v>3.5</v>
      </c>
      <c r="E175" s="14"/>
    </row>
    <row r="176" spans="1:5" x14ac:dyDescent="0.25">
      <c r="A176" s="14"/>
      <c r="B176" s="14"/>
      <c r="C176" s="14"/>
      <c r="D176" s="14"/>
      <c r="E176" s="14"/>
    </row>
    <row r="177" spans="1:5" x14ac:dyDescent="0.25">
      <c r="A177" s="14"/>
      <c r="B177" s="14"/>
      <c r="C177" s="14"/>
      <c r="D177" s="14"/>
      <c r="E177" s="14"/>
    </row>
    <row r="178" spans="1:5" x14ac:dyDescent="0.25">
      <c r="A178" s="14"/>
      <c r="B178" s="14"/>
      <c r="C178" s="14"/>
      <c r="D178" s="14"/>
      <c r="E178" s="14"/>
    </row>
    <row r="179" spans="1:5" x14ac:dyDescent="0.25">
      <c r="A179" s="14"/>
      <c r="B179" s="14"/>
      <c r="C179" s="14"/>
      <c r="D179" s="14"/>
      <c r="E179" s="14"/>
    </row>
    <row r="180" spans="1:5" x14ac:dyDescent="0.25">
      <c r="A180" s="82" t="s">
        <v>31</v>
      </c>
      <c r="B180" s="82"/>
      <c r="C180">
        <f>SUM(D163:D179)</f>
        <v>15.5</v>
      </c>
    </row>
    <row r="182" spans="1:5" x14ac:dyDescent="0.25">
      <c r="A182" s="84" t="s">
        <v>52</v>
      </c>
      <c r="B182" s="84"/>
      <c r="C182" s="84"/>
      <c r="D182" s="84"/>
      <c r="E182" s="84"/>
    </row>
    <row r="183" spans="1:5" x14ac:dyDescent="0.25">
      <c r="A183" s="52" t="s">
        <v>7</v>
      </c>
      <c r="B183" s="52" t="s">
        <v>8</v>
      </c>
      <c r="C183" s="52" t="s">
        <v>9</v>
      </c>
      <c r="D183" s="52" t="s">
        <v>10</v>
      </c>
      <c r="E183" s="52" t="s">
        <v>11</v>
      </c>
    </row>
    <row r="184" spans="1:5" x14ac:dyDescent="0.25">
      <c r="A184" s="71" t="s">
        <v>528</v>
      </c>
      <c r="B184" s="69"/>
      <c r="C184" s="69" t="s">
        <v>502</v>
      </c>
      <c r="D184" s="69">
        <v>1</v>
      </c>
      <c r="E184" s="69"/>
    </row>
    <row r="185" spans="1:5" x14ac:dyDescent="0.25">
      <c r="A185" s="71"/>
      <c r="B185" s="69"/>
      <c r="C185" s="69" t="s">
        <v>546</v>
      </c>
      <c r="D185" s="69">
        <v>1</v>
      </c>
      <c r="E185" s="69"/>
    </row>
    <row r="186" spans="1:5" x14ac:dyDescent="0.25">
      <c r="A186" s="71"/>
      <c r="B186" s="69"/>
      <c r="C186" s="69" t="s">
        <v>547</v>
      </c>
      <c r="D186" s="69">
        <v>4</v>
      </c>
      <c r="E186" s="69"/>
    </row>
    <row r="187" spans="1:5" x14ac:dyDescent="0.25">
      <c r="A187" s="71"/>
      <c r="B187" s="69"/>
      <c r="C187" s="69"/>
      <c r="D187" s="69"/>
      <c r="E187" s="69"/>
    </row>
    <row r="188" spans="1:5" x14ac:dyDescent="0.25">
      <c r="A188" s="71"/>
      <c r="B188" s="69"/>
      <c r="C188" s="69"/>
      <c r="D188" s="69"/>
      <c r="E188" s="69"/>
    </row>
    <row r="189" spans="1:5" x14ac:dyDescent="0.25">
      <c r="A189" s="71" t="s">
        <v>521</v>
      </c>
      <c r="B189" s="69"/>
      <c r="C189" s="69" t="s">
        <v>502</v>
      </c>
      <c r="D189" s="69">
        <v>1</v>
      </c>
      <c r="E189" s="69"/>
    </row>
    <row r="190" spans="1:5" x14ac:dyDescent="0.25">
      <c r="A190" s="71"/>
      <c r="B190" s="69"/>
      <c r="C190" s="69" t="s">
        <v>548</v>
      </c>
      <c r="D190" s="69">
        <v>1.5</v>
      </c>
      <c r="E190" s="69"/>
    </row>
    <row r="191" spans="1:5" x14ac:dyDescent="0.25">
      <c r="A191" s="71" t="s">
        <v>523</v>
      </c>
      <c r="B191" s="69"/>
      <c r="C191" s="31" t="s">
        <v>549</v>
      </c>
      <c r="D191" s="69">
        <v>0.5</v>
      </c>
      <c r="E191" s="69"/>
    </row>
    <row r="192" spans="1:5" x14ac:dyDescent="0.25">
      <c r="A192" s="69" t="s">
        <v>544</v>
      </c>
      <c r="B192" s="69"/>
      <c r="C192" s="69"/>
      <c r="D192" s="69"/>
      <c r="E192" s="69"/>
    </row>
    <row r="193" spans="1:5" x14ac:dyDescent="0.25">
      <c r="A193" s="69" t="s">
        <v>525</v>
      </c>
      <c r="B193" s="69"/>
      <c r="C193" s="69" t="s">
        <v>526</v>
      </c>
      <c r="D193" s="69">
        <v>1.5</v>
      </c>
      <c r="E193" s="69"/>
    </row>
    <row r="194" spans="1:5" x14ac:dyDescent="0.25">
      <c r="A194" s="31"/>
      <c r="B194" s="69"/>
      <c r="C194" s="69" t="s">
        <v>550</v>
      </c>
      <c r="D194" s="69">
        <v>0.5</v>
      </c>
      <c r="E194" s="69"/>
    </row>
    <row r="195" spans="1:5" x14ac:dyDescent="0.25">
      <c r="A195" s="69" t="s">
        <v>533</v>
      </c>
      <c r="B195" s="69"/>
      <c r="C195" s="69" t="s">
        <v>547</v>
      </c>
      <c r="D195" s="69">
        <v>1</v>
      </c>
      <c r="E195" s="69"/>
    </row>
    <row r="196" spans="1:5" x14ac:dyDescent="0.25">
      <c r="A196" s="69"/>
      <c r="B196" s="69"/>
      <c r="C196" s="69" t="s">
        <v>538</v>
      </c>
      <c r="D196" s="69">
        <v>3.5</v>
      </c>
      <c r="E196" s="69"/>
    </row>
    <row r="197" spans="1:5" x14ac:dyDescent="0.25">
      <c r="A197" s="69"/>
      <c r="B197" s="69"/>
      <c r="C197" s="69"/>
      <c r="D197" s="69"/>
      <c r="E197" s="69"/>
    </row>
    <row r="198" spans="1:5" x14ac:dyDescent="0.25">
      <c r="A198" s="69"/>
      <c r="B198" s="69"/>
      <c r="C198" s="69"/>
      <c r="D198" s="69"/>
      <c r="E198" s="69"/>
    </row>
    <row r="199" spans="1:5" x14ac:dyDescent="0.25">
      <c r="A199" s="69"/>
      <c r="B199" s="69"/>
      <c r="C199" s="69"/>
      <c r="D199" s="69"/>
      <c r="E199" s="69"/>
    </row>
    <row r="200" spans="1:5" x14ac:dyDescent="0.25">
      <c r="A200" s="69"/>
      <c r="B200" s="69"/>
      <c r="C200" s="69"/>
      <c r="D200" s="69"/>
      <c r="E200" s="69"/>
    </row>
    <row r="201" spans="1:5" x14ac:dyDescent="0.25">
      <c r="A201" s="85" t="s">
        <v>31</v>
      </c>
      <c r="B201" s="86"/>
      <c r="C201" s="31">
        <f>SUM(D184:D200)</f>
        <v>15.5</v>
      </c>
      <c r="D201" s="31"/>
      <c r="E201" s="31"/>
    </row>
    <row r="202" spans="1:5" x14ac:dyDescent="0.25">
      <c r="A202" s="31"/>
      <c r="B202" s="31"/>
      <c r="C202" s="31"/>
      <c r="D202" s="31"/>
      <c r="E202" s="31"/>
    </row>
    <row r="203" spans="1:5" x14ac:dyDescent="0.25">
      <c r="A203" s="31"/>
      <c r="B203" s="31"/>
      <c r="C203" s="31"/>
      <c r="D203" s="31"/>
      <c r="E203" s="31"/>
    </row>
    <row r="204" spans="1:5" x14ac:dyDescent="0.25">
      <c r="A204" s="84" t="s">
        <v>973</v>
      </c>
      <c r="B204" s="84"/>
      <c r="C204" s="84"/>
      <c r="D204" s="84"/>
      <c r="E204" s="84"/>
    </row>
    <row r="205" spans="1:5" x14ac:dyDescent="0.25">
      <c r="A205" s="52" t="s">
        <v>7</v>
      </c>
      <c r="B205" s="52" t="s">
        <v>8</v>
      </c>
      <c r="C205" s="52" t="s">
        <v>9</v>
      </c>
      <c r="D205" s="52" t="s">
        <v>10</v>
      </c>
      <c r="E205" s="52" t="s">
        <v>11</v>
      </c>
    </row>
    <row r="206" spans="1:5" x14ac:dyDescent="0.25">
      <c r="A206" s="31" t="s">
        <v>535</v>
      </c>
      <c r="B206" s="69"/>
      <c r="C206" s="69" t="s">
        <v>546</v>
      </c>
      <c r="D206" s="69">
        <v>1.5</v>
      </c>
      <c r="E206" s="69"/>
    </row>
    <row r="207" spans="1:5" x14ac:dyDescent="0.25">
      <c r="A207" s="71" t="s">
        <v>528</v>
      </c>
      <c r="B207" s="69"/>
      <c r="C207" s="69" t="s">
        <v>547</v>
      </c>
      <c r="D207" s="69">
        <v>6</v>
      </c>
      <c r="E207" s="69"/>
    </row>
    <row r="208" spans="1:5" x14ac:dyDescent="0.25">
      <c r="A208" s="71"/>
      <c r="B208" s="69"/>
      <c r="C208" s="69" t="s">
        <v>538</v>
      </c>
      <c r="D208" s="69">
        <v>0.5</v>
      </c>
      <c r="E208" s="69"/>
    </row>
    <row r="209" spans="1:5" x14ac:dyDescent="0.25">
      <c r="A209" s="71"/>
      <c r="B209" s="69"/>
      <c r="C209" s="69" t="s">
        <v>974</v>
      </c>
      <c r="D209" s="69">
        <v>0.5</v>
      </c>
      <c r="E209" s="69"/>
    </row>
    <row r="210" spans="1:5" x14ac:dyDescent="0.25">
      <c r="A210" s="71"/>
      <c r="B210" s="69"/>
      <c r="C210" s="69"/>
      <c r="D210" s="69"/>
      <c r="E210" s="69"/>
    </row>
    <row r="211" spans="1:5" x14ac:dyDescent="0.25">
      <c r="A211" s="71" t="s">
        <v>521</v>
      </c>
      <c r="B211" s="69"/>
      <c r="C211" s="69" t="s">
        <v>548</v>
      </c>
      <c r="D211" s="69">
        <v>2</v>
      </c>
      <c r="E211" s="69"/>
    </row>
    <row r="212" spans="1:5" x14ac:dyDescent="0.25">
      <c r="A212" s="71"/>
      <c r="B212" s="69"/>
      <c r="C212" s="69"/>
      <c r="D212" s="69"/>
      <c r="E212" s="69"/>
    </row>
    <row r="213" spans="1:5" x14ac:dyDescent="0.25">
      <c r="A213" s="71" t="s">
        <v>523</v>
      </c>
      <c r="B213" s="69"/>
      <c r="C213" s="31"/>
      <c r="D213" s="69"/>
      <c r="E213" s="69"/>
    </row>
    <row r="214" spans="1:5" x14ac:dyDescent="0.25">
      <c r="A214" s="69" t="s">
        <v>544</v>
      </c>
      <c r="B214" s="69"/>
      <c r="C214" s="69" t="s">
        <v>975</v>
      </c>
      <c r="D214" s="69">
        <v>1</v>
      </c>
      <c r="E214" s="69"/>
    </row>
    <row r="215" spans="1:5" x14ac:dyDescent="0.25">
      <c r="A215" s="69" t="s">
        <v>525</v>
      </c>
      <c r="B215" s="69"/>
      <c r="C215" s="69" t="s">
        <v>976</v>
      </c>
      <c r="D215" s="69">
        <v>1</v>
      </c>
      <c r="E215" s="69"/>
    </row>
    <row r="216" spans="1:5" x14ac:dyDescent="0.25">
      <c r="A216" s="31"/>
      <c r="B216" s="69"/>
      <c r="C216" s="69"/>
      <c r="D216" s="69"/>
      <c r="E216" s="69"/>
    </row>
    <row r="217" spans="1:5" x14ac:dyDescent="0.25">
      <c r="A217" s="69" t="s">
        <v>533</v>
      </c>
      <c r="B217" s="69"/>
      <c r="C217" s="69" t="s">
        <v>977</v>
      </c>
      <c r="D217" s="69">
        <v>1.5</v>
      </c>
      <c r="E217" s="69"/>
    </row>
    <row r="218" spans="1:5" x14ac:dyDescent="0.25">
      <c r="A218" s="69"/>
      <c r="B218" s="69"/>
      <c r="C218" s="69"/>
      <c r="D218" s="69"/>
      <c r="E218" s="69"/>
    </row>
    <row r="219" spans="1:5" x14ac:dyDescent="0.25">
      <c r="A219" s="69" t="s">
        <v>102</v>
      </c>
      <c r="B219" s="69"/>
      <c r="C219" s="69" t="s">
        <v>978</v>
      </c>
      <c r="D219" s="69">
        <v>3</v>
      </c>
      <c r="E219" s="69"/>
    </row>
    <row r="220" spans="1:5" x14ac:dyDescent="0.25">
      <c r="A220" s="69"/>
      <c r="B220" s="69"/>
      <c r="C220" s="69"/>
      <c r="D220" s="69"/>
      <c r="E220" s="69"/>
    </row>
    <row r="221" spans="1:5" x14ac:dyDescent="0.25">
      <c r="A221" s="69"/>
      <c r="B221" s="69"/>
      <c r="C221" s="69"/>
      <c r="D221" s="69"/>
      <c r="E221" s="69"/>
    </row>
    <row r="222" spans="1:5" x14ac:dyDescent="0.25">
      <c r="A222" s="69"/>
      <c r="B222" s="69"/>
      <c r="C222" s="69"/>
      <c r="D222" s="69"/>
      <c r="E222" s="69"/>
    </row>
    <row r="223" spans="1:5" x14ac:dyDescent="0.25">
      <c r="A223" s="85" t="s">
        <v>31</v>
      </c>
      <c r="B223" s="86"/>
      <c r="C223" s="31">
        <f>SUM(D206:D222)</f>
        <v>17</v>
      </c>
      <c r="D223" s="31"/>
      <c r="E223" s="31"/>
    </row>
    <row r="225" spans="1:5" x14ac:dyDescent="0.25">
      <c r="A225" s="84" t="s">
        <v>1044</v>
      </c>
      <c r="B225" s="84"/>
      <c r="C225" s="84"/>
      <c r="D225" s="84"/>
      <c r="E225" s="84"/>
    </row>
    <row r="226" spans="1:5" x14ac:dyDescent="0.25">
      <c r="A226" s="52" t="s">
        <v>7</v>
      </c>
      <c r="B226" s="52" t="s">
        <v>8</v>
      </c>
      <c r="C226" s="52" t="s">
        <v>9</v>
      </c>
      <c r="D226" s="52" t="s">
        <v>10</v>
      </c>
      <c r="E226" s="52" t="s">
        <v>11</v>
      </c>
    </row>
    <row r="227" spans="1:5" x14ac:dyDescent="0.25">
      <c r="A227" s="31" t="s">
        <v>535</v>
      </c>
      <c r="B227" s="69"/>
      <c r="C227" s="69" t="s">
        <v>1045</v>
      </c>
      <c r="D227" s="69">
        <v>3</v>
      </c>
      <c r="E227" s="69"/>
    </row>
    <row r="228" spans="1:5" x14ac:dyDescent="0.25">
      <c r="A228" s="31"/>
      <c r="B228" s="69"/>
      <c r="C228" s="69" t="s">
        <v>548</v>
      </c>
      <c r="D228" s="69">
        <v>0.5</v>
      </c>
      <c r="E228" s="69"/>
    </row>
    <row r="229" spans="1:5" x14ac:dyDescent="0.25">
      <c r="A229" s="31"/>
      <c r="B229" s="69"/>
      <c r="C229" s="69" t="s">
        <v>494</v>
      </c>
      <c r="D229" s="69">
        <v>1</v>
      </c>
      <c r="E229" s="69"/>
    </row>
    <row r="230" spans="1:5" x14ac:dyDescent="0.25">
      <c r="A230" s="71" t="s">
        <v>528</v>
      </c>
      <c r="B230" s="69"/>
      <c r="C230" s="69" t="s">
        <v>546</v>
      </c>
      <c r="D230" s="69">
        <v>1</v>
      </c>
      <c r="E230" s="69"/>
    </row>
    <row r="231" spans="1:5" x14ac:dyDescent="0.25">
      <c r="A231" s="71"/>
      <c r="B231" s="69"/>
      <c r="C231" s="69" t="s">
        <v>977</v>
      </c>
      <c r="D231" s="69">
        <v>1</v>
      </c>
      <c r="E231" s="69"/>
    </row>
    <row r="232" spans="1:5" x14ac:dyDescent="0.25">
      <c r="A232" s="71"/>
      <c r="B232" s="69"/>
      <c r="C232" s="69" t="s">
        <v>1045</v>
      </c>
      <c r="D232" s="69">
        <v>3</v>
      </c>
      <c r="E232" s="69"/>
    </row>
    <row r="233" spans="1:5" x14ac:dyDescent="0.25">
      <c r="A233" s="71"/>
      <c r="B233" s="69"/>
      <c r="C233" s="69"/>
      <c r="D233" s="69"/>
      <c r="E233" s="69"/>
    </row>
    <row r="234" spans="1:5" x14ac:dyDescent="0.25">
      <c r="A234" s="71" t="s">
        <v>521</v>
      </c>
      <c r="B234" s="69"/>
      <c r="C234" s="69" t="s">
        <v>548</v>
      </c>
      <c r="D234" s="69">
        <v>1.5</v>
      </c>
      <c r="E234" s="69"/>
    </row>
    <row r="235" spans="1:5" x14ac:dyDescent="0.25">
      <c r="A235" s="71"/>
      <c r="B235" s="69"/>
      <c r="C235" s="69"/>
      <c r="D235" s="69"/>
      <c r="E235" s="69"/>
    </row>
    <row r="236" spans="1:5" x14ac:dyDescent="0.25">
      <c r="A236" s="71" t="s">
        <v>523</v>
      </c>
      <c r="B236" s="69"/>
      <c r="C236" s="31"/>
      <c r="D236" s="69"/>
      <c r="E236" s="69"/>
    </row>
    <row r="237" spans="1:5" x14ac:dyDescent="0.25">
      <c r="A237" s="69" t="s">
        <v>544</v>
      </c>
      <c r="B237" s="69"/>
      <c r="C237" s="69"/>
      <c r="D237" s="69"/>
      <c r="E237" s="69"/>
    </row>
    <row r="238" spans="1:5" x14ac:dyDescent="0.25">
      <c r="A238" s="69" t="s">
        <v>525</v>
      </c>
      <c r="B238" s="69"/>
      <c r="C238" s="69"/>
      <c r="D238" s="69"/>
      <c r="E238" s="69"/>
    </row>
    <row r="239" spans="1:5" x14ac:dyDescent="0.25">
      <c r="A239" s="31"/>
      <c r="B239" s="69"/>
      <c r="C239" s="69"/>
      <c r="D239" s="69"/>
      <c r="E239" s="69"/>
    </row>
    <row r="240" spans="1:5" x14ac:dyDescent="0.25">
      <c r="A240" s="69" t="s">
        <v>533</v>
      </c>
      <c r="B240" s="69"/>
      <c r="C240" s="69"/>
      <c r="D240" s="69"/>
      <c r="E240" s="69"/>
    </row>
    <row r="241" spans="1:5" x14ac:dyDescent="0.25">
      <c r="A241" s="69"/>
      <c r="B241" s="69"/>
      <c r="C241" s="69"/>
      <c r="D241" s="69"/>
      <c r="E241" s="69"/>
    </row>
    <row r="242" spans="1:5" x14ac:dyDescent="0.25">
      <c r="A242" s="69" t="s">
        <v>102</v>
      </c>
      <c r="B242" s="69"/>
      <c r="C242" s="69"/>
      <c r="D242" s="69"/>
      <c r="E242" s="69"/>
    </row>
    <row r="243" spans="1:5" x14ac:dyDescent="0.25">
      <c r="A243" s="69"/>
      <c r="B243" s="69"/>
      <c r="C243" s="69"/>
      <c r="D243" s="69"/>
      <c r="E243" s="69"/>
    </row>
    <row r="244" spans="1:5" x14ac:dyDescent="0.25">
      <c r="A244" s="69"/>
      <c r="B244" s="69"/>
      <c r="C244" s="69"/>
      <c r="D244" s="69"/>
      <c r="E244" s="69"/>
    </row>
    <row r="245" spans="1:5" x14ac:dyDescent="0.25">
      <c r="A245" s="69"/>
      <c r="B245" s="69"/>
      <c r="C245" s="69"/>
      <c r="D245" s="69"/>
      <c r="E245" s="69"/>
    </row>
    <row r="246" spans="1:5" x14ac:dyDescent="0.25">
      <c r="A246" s="85" t="s">
        <v>31</v>
      </c>
      <c r="B246" s="86"/>
      <c r="C246" s="31">
        <f>SUM(D227:D245)</f>
        <v>11</v>
      </c>
      <c r="D246" s="31"/>
      <c r="E246" s="31"/>
    </row>
  </sheetData>
  <mergeCells count="23">
    <mergeCell ref="A159:B159"/>
    <mergeCell ref="A223:B223"/>
    <mergeCell ref="A161:E161"/>
    <mergeCell ref="A180:B180"/>
    <mergeCell ref="A182:E182"/>
    <mergeCell ref="A201:B201"/>
    <mergeCell ref="A204:E204"/>
    <mergeCell ref="A225:E225"/>
    <mergeCell ref="A246:B246"/>
    <mergeCell ref="C3:E3"/>
    <mergeCell ref="B5:E5"/>
    <mergeCell ref="B6:E6"/>
    <mergeCell ref="A9:E9"/>
    <mergeCell ref="A30:B30"/>
    <mergeCell ref="A34:E34"/>
    <mergeCell ref="A55:B55"/>
    <mergeCell ref="A59:E59"/>
    <mergeCell ref="A80:B80"/>
    <mergeCell ref="A84:E84"/>
    <mergeCell ref="A107:B107"/>
    <mergeCell ref="A110:E110"/>
    <mergeCell ref="A133:B133"/>
    <mergeCell ref="A136:E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1"/>
  <sheetViews>
    <sheetView topLeftCell="A128" zoomScaleNormal="100" zoomScalePageLayoutView="60" workbookViewId="0">
      <selection activeCell="E156" sqref="E156"/>
    </sheetView>
  </sheetViews>
  <sheetFormatPr baseColWidth="10" defaultRowHeight="15" x14ac:dyDescent="0.25"/>
  <cols>
    <col min="1" max="1" width="12.5703125"/>
    <col min="2" max="2" width="18.140625"/>
    <col min="3" max="3" width="68.85546875"/>
    <col min="4" max="4" width="9.140625"/>
    <col min="5" max="5" width="91.7109375"/>
    <col min="6" max="1025" width="9.140625"/>
  </cols>
  <sheetData>
    <row r="2" spans="1:5" x14ac:dyDescent="0.25">
      <c r="A2" s="1"/>
      <c r="B2" s="1"/>
      <c r="C2" s="80" t="s">
        <v>0</v>
      </c>
      <c r="D2" s="80"/>
      <c r="E2" s="80"/>
    </row>
    <row r="3" spans="1:5" x14ac:dyDescent="0.25">
      <c r="A3" s="1" t="s">
        <v>1</v>
      </c>
      <c r="B3">
        <v>6</v>
      </c>
    </row>
    <row r="4" spans="1:5" x14ac:dyDescent="0.25">
      <c r="A4" s="1" t="s">
        <v>2</v>
      </c>
      <c r="B4" s="81" t="s">
        <v>551</v>
      </c>
      <c r="C4" s="81"/>
      <c r="D4" s="81"/>
      <c r="E4" s="81"/>
    </row>
    <row r="5" spans="1:5" x14ac:dyDescent="0.25">
      <c r="A5" s="1" t="s">
        <v>4</v>
      </c>
      <c r="B5" s="81" t="s">
        <v>552</v>
      </c>
      <c r="C5" s="81"/>
      <c r="D5" s="81"/>
      <c r="E5" s="81"/>
    </row>
    <row r="8" spans="1:5" x14ac:dyDescent="0.25">
      <c r="A8" s="83" t="s">
        <v>6</v>
      </c>
      <c r="B8" s="83"/>
      <c r="C8" s="83"/>
      <c r="D8" s="83"/>
      <c r="E8" s="83"/>
    </row>
    <row r="9" spans="1:5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</row>
    <row r="10" spans="1:5" x14ac:dyDescent="0.25">
      <c r="A10" s="19">
        <v>41531</v>
      </c>
      <c r="B10" s="11" t="s">
        <v>553</v>
      </c>
      <c r="C10" s="11" t="s">
        <v>554</v>
      </c>
      <c r="D10" s="11">
        <v>1</v>
      </c>
    </row>
    <row r="11" spans="1:5" x14ac:dyDescent="0.25">
      <c r="A11" s="3">
        <v>41531</v>
      </c>
      <c r="B11" t="s">
        <v>12</v>
      </c>
      <c r="C11" t="s">
        <v>305</v>
      </c>
      <c r="D11">
        <v>2</v>
      </c>
    </row>
    <row r="12" spans="1:5" x14ac:dyDescent="0.25">
      <c r="A12" s="3">
        <v>41531</v>
      </c>
      <c r="B12" t="s">
        <v>299</v>
      </c>
      <c r="C12" t="s">
        <v>555</v>
      </c>
      <c r="D12">
        <v>2</v>
      </c>
      <c r="E12" t="s">
        <v>556</v>
      </c>
    </row>
    <row r="13" spans="1:5" x14ac:dyDescent="0.25">
      <c r="A13" s="3">
        <v>41531</v>
      </c>
      <c r="B13" t="s">
        <v>557</v>
      </c>
      <c r="C13" t="s">
        <v>558</v>
      </c>
      <c r="D13">
        <v>1</v>
      </c>
    </row>
    <row r="14" spans="1:5" x14ac:dyDescent="0.25">
      <c r="A14" s="3">
        <v>41532</v>
      </c>
      <c r="B14" t="s">
        <v>299</v>
      </c>
      <c r="C14" t="s">
        <v>559</v>
      </c>
      <c r="D14">
        <v>3</v>
      </c>
      <c r="E14" t="s">
        <v>560</v>
      </c>
    </row>
    <row r="15" spans="1:5" x14ac:dyDescent="0.25">
      <c r="A15" s="3">
        <v>41533</v>
      </c>
      <c r="B15" t="s">
        <v>140</v>
      </c>
      <c r="C15" t="s">
        <v>561</v>
      </c>
      <c r="D15">
        <v>0.5</v>
      </c>
    </row>
    <row r="16" spans="1:5" x14ac:dyDescent="0.25">
      <c r="A16" s="3">
        <v>41534</v>
      </c>
      <c r="B16" t="s">
        <v>12</v>
      </c>
      <c r="C16" t="s">
        <v>526</v>
      </c>
      <c r="D16">
        <v>2</v>
      </c>
    </row>
    <row r="17" spans="1:5" x14ac:dyDescent="0.25">
      <c r="A17" s="3">
        <v>41534</v>
      </c>
      <c r="B17" t="s">
        <v>299</v>
      </c>
      <c r="C17" t="s">
        <v>562</v>
      </c>
      <c r="D17">
        <v>0.5</v>
      </c>
    </row>
    <row r="18" spans="1:5" x14ac:dyDescent="0.25">
      <c r="A18" s="3">
        <v>41534</v>
      </c>
      <c r="C18" t="s">
        <v>25</v>
      </c>
      <c r="D18">
        <v>1</v>
      </c>
      <c r="E18" t="s">
        <v>563</v>
      </c>
    </row>
    <row r="19" spans="1:5" x14ac:dyDescent="0.25">
      <c r="A19" s="3">
        <v>41535</v>
      </c>
      <c r="B19" t="s">
        <v>140</v>
      </c>
      <c r="C19" s="34" t="s">
        <v>25</v>
      </c>
      <c r="D19">
        <v>0.5</v>
      </c>
      <c r="E19" t="s">
        <v>564</v>
      </c>
    </row>
    <row r="20" spans="1:5" x14ac:dyDescent="0.25">
      <c r="A20" s="3">
        <v>41536</v>
      </c>
      <c r="B20" t="s">
        <v>140</v>
      </c>
      <c r="C20" t="s">
        <v>565</v>
      </c>
      <c r="D20">
        <v>1</v>
      </c>
      <c r="E20" t="s">
        <v>566</v>
      </c>
    </row>
    <row r="21" spans="1:5" x14ac:dyDescent="0.25">
      <c r="A21" s="3">
        <v>41537</v>
      </c>
      <c r="B21" t="s">
        <v>567</v>
      </c>
      <c r="C21" t="s">
        <v>568</v>
      </c>
      <c r="D21">
        <v>3</v>
      </c>
    </row>
    <row r="24" spans="1:5" x14ac:dyDescent="0.25">
      <c r="A24" s="82" t="s">
        <v>31</v>
      </c>
      <c r="B24" s="82"/>
      <c r="C24">
        <f>SUM(D10:D21)</f>
        <v>17.5</v>
      </c>
    </row>
    <row r="28" spans="1:5" x14ac:dyDescent="0.25">
      <c r="A28" s="83" t="s">
        <v>65</v>
      </c>
      <c r="B28" s="83"/>
      <c r="C28" s="83"/>
      <c r="D28" s="83"/>
      <c r="E28" s="83"/>
    </row>
    <row r="29" spans="1:5" x14ac:dyDescent="0.25">
      <c r="A29" s="2" t="s">
        <v>7</v>
      </c>
      <c r="B29" s="2" t="s">
        <v>8</v>
      </c>
      <c r="C29" s="2" t="s">
        <v>9</v>
      </c>
      <c r="D29" s="2" t="s">
        <v>10</v>
      </c>
      <c r="E29" s="2" t="s">
        <v>11</v>
      </c>
    </row>
    <row r="30" spans="1:5" x14ac:dyDescent="0.25">
      <c r="A30" s="3">
        <v>41538</v>
      </c>
      <c r="B30" t="s">
        <v>567</v>
      </c>
      <c r="C30" t="s">
        <v>569</v>
      </c>
      <c r="D30">
        <v>2</v>
      </c>
      <c r="E30" t="s">
        <v>570</v>
      </c>
    </row>
    <row r="31" spans="1:5" x14ac:dyDescent="0.25">
      <c r="A31" s="3">
        <v>41538</v>
      </c>
      <c r="B31" t="s">
        <v>571</v>
      </c>
      <c r="C31" t="s">
        <v>572</v>
      </c>
      <c r="D31">
        <v>1</v>
      </c>
    </row>
    <row r="32" spans="1:5" x14ac:dyDescent="0.25">
      <c r="A32" s="3">
        <v>41539</v>
      </c>
      <c r="B32" t="s">
        <v>573</v>
      </c>
      <c r="C32" t="s">
        <v>574</v>
      </c>
      <c r="D32">
        <v>3</v>
      </c>
      <c r="E32" t="s">
        <v>575</v>
      </c>
    </row>
    <row r="33" spans="1:5" x14ac:dyDescent="0.25">
      <c r="A33" s="3">
        <v>41540</v>
      </c>
      <c r="B33" t="s">
        <v>573</v>
      </c>
      <c r="C33" t="s">
        <v>574</v>
      </c>
      <c r="D33">
        <v>3</v>
      </c>
      <c r="E33" t="s">
        <v>576</v>
      </c>
    </row>
    <row r="34" spans="1:5" x14ac:dyDescent="0.25">
      <c r="A34" s="3">
        <v>41541</v>
      </c>
      <c r="B34" t="s">
        <v>573</v>
      </c>
      <c r="C34" t="s">
        <v>574</v>
      </c>
      <c r="D34">
        <v>2</v>
      </c>
      <c r="E34" t="s">
        <v>577</v>
      </c>
    </row>
    <row r="35" spans="1:5" x14ac:dyDescent="0.25">
      <c r="A35" s="3">
        <v>41541</v>
      </c>
      <c r="B35" t="s">
        <v>573</v>
      </c>
      <c r="C35" t="s">
        <v>574</v>
      </c>
      <c r="D35">
        <v>1</v>
      </c>
      <c r="E35" t="s">
        <v>578</v>
      </c>
    </row>
    <row r="36" spans="1:5" x14ac:dyDescent="0.25">
      <c r="A36" s="3">
        <v>41542</v>
      </c>
      <c r="B36" t="s">
        <v>573</v>
      </c>
      <c r="C36" t="s">
        <v>574</v>
      </c>
      <c r="D36">
        <v>3</v>
      </c>
      <c r="E36" t="s">
        <v>579</v>
      </c>
    </row>
    <row r="37" spans="1:5" x14ac:dyDescent="0.25">
      <c r="A37" s="3">
        <v>41543</v>
      </c>
      <c r="B37" t="s">
        <v>12</v>
      </c>
      <c r="C37" t="s">
        <v>173</v>
      </c>
      <c r="D37">
        <v>4</v>
      </c>
      <c r="E37" t="s">
        <v>580</v>
      </c>
    </row>
    <row r="38" spans="1:5" x14ac:dyDescent="0.25">
      <c r="A38" s="3">
        <v>41544</v>
      </c>
      <c r="B38" t="s">
        <v>573</v>
      </c>
      <c r="C38" t="s">
        <v>581</v>
      </c>
      <c r="D38">
        <v>3</v>
      </c>
      <c r="E38" t="s">
        <v>582</v>
      </c>
    </row>
    <row r="41" spans="1:5" x14ac:dyDescent="0.25">
      <c r="A41" s="82" t="s">
        <v>31</v>
      </c>
      <c r="B41" s="82"/>
      <c r="C41">
        <f>SUM(D30:D38)</f>
        <v>22</v>
      </c>
    </row>
    <row r="44" spans="1:5" x14ac:dyDescent="0.25">
      <c r="A44" s="83" t="s">
        <v>583</v>
      </c>
      <c r="B44" s="83"/>
      <c r="C44" s="83"/>
      <c r="D44" s="83"/>
      <c r="E44" s="83"/>
    </row>
    <row r="45" spans="1:5" x14ac:dyDescent="0.25">
      <c r="A45" s="2" t="s">
        <v>7</v>
      </c>
      <c r="B45" s="2" t="s">
        <v>8</v>
      </c>
      <c r="C45" s="2" t="s">
        <v>9</v>
      </c>
      <c r="D45" s="2" t="s">
        <v>10</v>
      </c>
      <c r="E45" s="2" t="s">
        <v>11</v>
      </c>
    </row>
    <row r="46" spans="1:5" x14ac:dyDescent="0.25">
      <c r="A46" s="3">
        <v>41545</v>
      </c>
      <c r="B46" t="s">
        <v>571</v>
      </c>
      <c r="C46" t="s">
        <v>572</v>
      </c>
      <c r="D46">
        <v>1</v>
      </c>
    </row>
    <row r="47" spans="1:5" x14ac:dyDescent="0.25">
      <c r="A47" s="3">
        <v>41545</v>
      </c>
      <c r="B47" t="s">
        <v>573</v>
      </c>
      <c r="C47" t="s">
        <v>584</v>
      </c>
      <c r="D47">
        <v>2</v>
      </c>
      <c r="E47" t="s">
        <v>585</v>
      </c>
    </row>
    <row r="48" spans="1:5" x14ac:dyDescent="0.25">
      <c r="A48" s="3">
        <v>41545</v>
      </c>
      <c r="B48" t="s">
        <v>573</v>
      </c>
      <c r="C48" t="s">
        <v>586</v>
      </c>
      <c r="D48">
        <v>2</v>
      </c>
      <c r="E48" t="s">
        <v>587</v>
      </c>
    </row>
    <row r="49" spans="1:5" x14ac:dyDescent="0.25">
      <c r="A49" s="3">
        <v>41546</v>
      </c>
      <c r="B49" t="s">
        <v>140</v>
      </c>
      <c r="C49" t="s">
        <v>588</v>
      </c>
      <c r="D49">
        <v>0.5</v>
      </c>
    </row>
    <row r="50" spans="1:5" x14ac:dyDescent="0.25">
      <c r="A50" s="3">
        <v>41546</v>
      </c>
      <c r="B50" t="s">
        <v>573</v>
      </c>
      <c r="C50" t="s">
        <v>589</v>
      </c>
      <c r="D50">
        <v>2</v>
      </c>
    </row>
    <row r="51" spans="1:5" x14ac:dyDescent="0.25">
      <c r="A51" s="3">
        <v>41546</v>
      </c>
      <c r="B51" t="s">
        <v>12</v>
      </c>
      <c r="C51" t="s">
        <v>590</v>
      </c>
      <c r="D51">
        <v>2</v>
      </c>
    </row>
    <row r="52" spans="1:5" x14ac:dyDescent="0.25">
      <c r="A52" s="3">
        <v>41547</v>
      </c>
      <c r="B52" t="s">
        <v>591</v>
      </c>
      <c r="C52" t="s">
        <v>592</v>
      </c>
      <c r="D52">
        <v>2</v>
      </c>
      <c r="E52" t="s">
        <v>593</v>
      </c>
    </row>
    <row r="53" spans="1:5" x14ac:dyDescent="0.25">
      <c r="A53" s="3">
        <v>41548</v>
      </c>
      <c r="B53" t="s">
        <v>573</v>
      </c>
      <c r="C53" t="s">
        <v>594</v>
      </c>
      <c r="D53">
        <v>3</v>
      </c>
      <c r="E53" t="s">
        <v>595</v>
      </c>
    </row>
    <row r="54" spans="1:5" x14ac:dyDescent="0.25">
      <c r="A54" s="3">
        <v>41549</v>
      </c>
      <c r="B54" t="s">
        <v>573</v>
      </c>
      <c r="C54" t="s">
        <v>596</v>
      </c>
      <c r="D54">
        <v>2</v>
      </c>
      <c r="E54" t="s">
        <v>597</v>
      </c>
    </row>
    <row r="55" spans="1:5" x14ac:dyDescent="0.25">
      <c r="A55" s="3">
        <v>41549</v>
      </c>
      <c r="B55" t="s">
        <v>140</v>
      </c>
      <c r="C55" t="s">
        <v>598</v>
      </c>
      <c r="D55">
        <v>1</v>
      </c>
    </row>
    <row r="56" spans="1:5" x14ac:dyDescent="0.25">
      <c r="A56" s="3"/>
      <c r="C56" t="s">
        <v>598</v>
      </c>
    </row>
    <row r="58" spans="1:5" x14ac:dyDescent="0.25">
      <c r="A58" s="82" t="s">
        <v>31</v>
      </c>
      <c r="B58" s="82"/>
      <c r="C58">
        <f>SUM(D46:D55)</f>
        <v>17.5</v>
      </c>
    </row>
    <row r="60" spans="1:5" ht="15" customHeight="1" x14ac:dyDescent="0.25">
      <c r="A60" s="91" t="s">
        <v>599</v>
      </c>
      <c r="B60" s="91"/>
      <c r="C60" s="91"/>
      <c r="D60" s="91"/>
      <c r="E60" s="91"/>
    </row>
    <row r="61" spans="1:5" x14ac:dyDescent="0.25">
      <c r="A61" s="35" t="s">
        <v>7</v>
      </c>
      <c r="B61" s="36" t="s">
        <v>8</v>
      </c>
      <c r="C61" s="36" t="s">
        <v>9</v>
      </c>
      <c r="D61" s="36" t="s">
        <v>10</v>
      </c>
      <c r="E61" s="36" t="s">
        <v>11</v>
      </c>
    </row>
    <row r="62" spans="1:5" x14ac:dyDescent="0.25">
      <c r="A62" s="33">
        <v>41552</v>
      </c>
      <c r="B62" s="14" t="s">
        <v>571</v>
      </c>
      <c r="C62" s="14" t="s">
        <v>572</v>
      </c>
      <c r="D62" s="14">
        <v>1</v>
      </c>
      <c r="E62" s="14" t="s">
        <v>600</v>
      </c>
    </row>
    <row r="63" spans="1:5" x14ac:dyDescent="0.25">
      <c r="A63" s="33">
        <v>41552</v>
      </c>
      <c r="B63" s="14" t="s">
        <v>12</v>
      </c>
      <c r="C63" s="14" t="s">
        <v>601</v>
      </c>
      <c r="D63" s="14">
        <v>1.5</v>
      </c>
      <c r="E63" s="14" t="s">
        <v>602</v>
      </c>
    </row>
    <row r="64" spans="1:5" x14ac:dyDescent="0.25">
      <c r="A64" s="33">
        <v>41552</v>
      </c>
      <c r="B64" s="14" t="s">
        <v>567</v>
      </c>
      <c r="C64" s="14" t="s">
        <v>603</v>
      </c>
      <c r="D64" s="14">
        <v>0.5</v>
      </c>
      <c r="E64" s="14" t="s">
        <v>604</v>
      </c>
    </row>
    <row r="65" spans="1:5" x14ac:dyDescent="0.25">
      <c r="A65" s="33" t="s">
        <v>605</v>
      </c>
      <c r="B65" s="14" t="s">
        <v>573</v>
      </c>
      <c r="C65" s="14" t="s">
        <v>25</v>
      </c>
      <c r="D65" s="14">
        <v>4</v>
      </c>
      <c r="E65" s="14" t="s">
        <v>606</v>
      </c>
    </row>
    <row r="66" spans="1:5" x14ac:dyDescent="0.25">
      <c r="A66" s="33">
        <v>41555</v>
      </c>
      <c r="B66" s="14" t="s">
        <v>140</v>
      </c>
      <c r="C66" s="14" t="s">
        <v>307</v>
      </c>
      <c r="D66" s="14">
        <v>0.5</v>
      </c>
      <c r="E66" s="14"/>
    </row>
    <row r="67" spans="1:5" x14ac:dyDescent="0.25">
      <c r="A67" s="33">
        <v>41556</v>
      </c>
      <c r="B67" s="14" t="s">
        <v>140</v>
      </c>
      <c r="C67" s="14" t="s">
        <v>607</v>
      </c>
      <c r="D67" s="14">
        <v>0.5</v>
      </c>
      <c r="E67" s="14"/>
    </row>
    <row r="68" spans="1:5" x14ac:dyDescent="0.25">
      <c r="A68" s="37">
        <v>41557</v>
      </c>
      <c r="B68" s="14" t="s">
        <v>12</v>
      </c>
      <c r="C68" s="14" t="s">
        <v>608</v>
      </c>
      <c r="D68" s="14">
        <v>3.5</v>
      </c>
      <c r="E68" s="14"/>
    </row>
    <row r="69" spans="1:5" x14ac:dyDescent="0.25">
      <c r="A69" s="33">
        <v>41557</v>
      </c>
      <c r="B69" s="14" t="s">
        <v>573</v>
      </c>
      <c r="C69" s="14" t="s">
        <v>609</v>
      </c>
      <c r="D69" s="14">
        <v>2</v>
      </c>
      <c r="E69" s="14"/>
    </row>
    <row r="70" spans="1:5" x14ac:dyDescent="0.25">
      <c r="A70" s="33">
        <v>41558</v>
      </c>
      <c r="B70" s="14" t="s">
        <v>610</v>
      </c>
      <c r="C70" s="14" t="s">
        <v>611</v>
      </c>
      <c r="D70" s="14">
        <v>0.5</v>
      </c>
      <c r="E70" s="14"/>
    </row>
    <row r="71" spans="1:5" x14ac:dyDescent="0.25">
      <c r="A71" s="33">
        <v>41558</v>
      </c>
      <c r="B71" s="14" t="s">
        <v>12</v>
      </c>
      <c r="C71" s="14" t="s">
        <v>612</v>
      </c>
      <c r="D71" s="14">
        <v>1</v>
      </c>
      <c r="E71" s="14" t="s">
        <v>613</v>
      </c>
    </row>
    <row r="72" spans="1:5" x14ac:dyDescent="0.25">
      <c r="A72" s="14"/>
      <c r="B72" s="14"/>
      <c r="C72" s="14"/>
      <c r="D72" s="14"/>
      <c r="E72" s="14"/>
    </row>
    <row r="73" spans="1:5" ht="15" customHeight="1" x14ac:dyDescent="0.25">
      <c r="A73" s="92" t="s">
        <v>31</v>
      </c>
      <c r="B73" s="92"/>
      <c r="C73" s="14">
        <v>15</v>
      </c>
      <c r="D73" s="14"/>
      <c r="E73" s="14"/>
    </row>
    <row r="77" spans="1:5" x14ac:dyDescent="0.25">
      <c r="A77" s="91" t="s">
        <v>614</v>
      </c>
      <c r="B77" s="91"/>
      <c r="C77" s="91"/>
      <c r="D77" s="91"/>
      <c r="E77" s="91"/>
    </row>
    <row r="78" spans="1:5" x14ac:dyDescent="0.25">
      <c r="A78" s="35" t="s">
        <v>7</v>
      </c>
      <c r="B78" s="36" t="s">
        <v>8</v>
      </c>
      <c r="C78" s="36" t="s">
        <v>9</v>
      </c>
      <c r="D78" s="36" t="s">
        <v>10</v>
      </c>
      <c r="E78" s="36" t="s">
        <v>11</v>
      </c>
    </row>
    <row r="79" spans="1:5" x14ac:dyDescent="0.25">
      <c r="A79" s="33">
        <v>41559</v>
      </c>
      <c r="B79" s="14" t="s">
        <v>571</v>
      </c>
      <c r="C79" s="14" t="s">
        <v>572</v>
      </c>
      <c r="D79" s="14">
        <v>1</v>
      </c>
      <c r="E79" s="14" t="s">
        <v>615</v>
      </c>
    </row>
    <row r="80" spans="1:5" x14ac:dyDescent="0.25">
      <c r="A80" s="33">
        <v>41559</v>
      </c>
      <c r="B80" s="14" t="s">
        <v>12</v>
      </c>
      <c r="C80" s="14" t="s">
        <v>616</v>
      </c>
      <c r="D80" s="14">
        <v>1</v>
      </c>
      <c r="E80" s="14"/>
    </row>
    <row r="81" spans="1:5" x14ac:dyDescent="0.25">
      <c r="A81" s="33">
        <v>41559</v>
      </c>
      <c r="B81" s="14" t="s">
        <v>573</v>
      </c>
      <c r="C81" s="14" t="s">
        <v>25</v>
      </c>
      <c r="D81" s="14">
        <v>7</v>
      </c>
      <c r="E81" s="14" t="s">
        <v>617</v>
      </c>
    </row>
    <row r="82" spans="1:5" x14ac:dyDescent="0.25">
      <c r="A82" s="33">
        <v>41560</v>
      </c>
      <c r="B82" s="14" t="s">
        <v>573</v>
      </c>
      <c r="C82" s="14" t="s">
        <v>609</v>
      </c>
      <c r="D82" s="14">
        <v>2</v>
      </c>
      <c r="E82" s="14" t="s">
        <v>618</v>
      </c>
    </row>
    <row r="83" spans="1:5" x14ac:dyDescent="0.25">
      <c r="A83" s="33">
        <v>41560</v>
      </c>
      <c r="B83" s="14" t="s">
        <v>12</v>
      </c>
      <c r="C83" s="14" t="s">
        <v>619</v>
      </c>
      <c r="D83" s="14">
        <v>0.5</v>
      </c>
      <c r="E83" s="14"/>
    </row>
    <row r="84" spans="1:5" x14ac:dyDescent="0.25">
      <c r="A84" s="33">
        <v>41560</v>
      </c>
      <c r="B84" s="14" t="s">
        <v>12</v>
      </c>
      <c r="C84" s="14" t="s">
        <v>620</v>
      </c>
      <c r="D84" s="14">
        <v>0.5</v>
      </c>
      <c r="E84" s="14" t="s">
        <v>621</v>
      </c>
    </row>
    <row r="85" spans="1:5" x14ac:dyDescent="0.25">
      <c r="A85" s="33">
        <v>41560</v>
      </c>
      <c r="B85" s="14" t="s">
        <v>573</v>
      </c>
      <c r="C85" s="14" t="s">
        <v>622</v>
      </c>
      <c r="D85" s="14">
        <v>0.5</v>
      </c>
      <c r="E85" s="14" t="s">
        <v>623</v>
      </c>
    </row>
    <row r="86" spans="1:5" x14ac:dyDescent="0.25">
      <c r="A86" s="33">
        <v>41561</v>
      </c>
      <c r="B86" s="14" t="s">
        <v>140</v>
      </c>
      <c r="C86" s="14" t="s">
        <v>624</v>
      </c>
      <c r="D86" s="14">
        <v>0.5</v>
      </c>
      <c r="E86" s="14"/>
    </row>
    <row r="87" spans="1:5" x14ac:dyDescent="0.25">
      <c r="A87" s="33">
        <v>41562</v>
      </c>
      <c r="B87" s="14" t="s">
        <v>573</v>
      </c>
      <c r="C87" s="14" t="s">
        <v>625</v>
      </c>
      <c r="D87" s="14">
        <v>1</v>
      </c>
      <c r="E87" s="14" t="s">
        <v>626</v>
      </c>
    </row>
    <row r="88" spans="1:5" x14ac:dyDescent="0.25">
      <c r="A88" s="37">
        <v>41562</v>
      </c>
      <c r="B88" s="14" t="s">
        <v>573</v>
      </c>
      <c r="C88" s="14" t="s">
        <v>627</v>
      </c>
      <c r="D88" s="14">
        <v>1</v>
      </c>
      <c r="E88" s="14" t="s">
        <v>628</v>
      </c>
    </row>
    <row r="89" spans="1:5" x14ac:dyDescent="0.25">
      <c r="A89" s="33">
        <v>41564</v>
      </c>
      <c r="B89" s="14" t="s">
        <v>573</v>
      </c>
      <c r="C89" s="14" t="s">
        <v>629</v>
      </c>
      <c r="D89" s="14">
        <v>6.5</v>
      </c>
      <c r="E89" s="14" t="s">
        <v>630</v>
      </c>
    </row>
    <row r="90" spans="1:5" x14ac:dyDescent="0.25">
      <c r="A90" s="33">
        <v>41565</v>
      </c>
      <c r="B90" s="14" t="s">
        <v>12</v>
      </c>
      <c r="C90" s="14" t="s">
        <v>631</v>
      </c>
      <c r="D90" s="14">
        <v>0.5</v>
      </c>
      <c r="E90" s="14"/>
    </row>
    <row r="91" spans="1:5" x14ac:dyDescent="0.25">
      <c r="A91" s="14"/>
      <c r="B91" s="14"/>
      <c r="C91" s="14"/>
      <c r="D91" s="14"/>
      <c r="E91" s="14"/>
    </row>
    <row r="92" spans="1:5" x14ac:dyDescent="0.25">
      <c r="A92" s="92" t="s">
        <v>31</v>
      </c>
      <c r="B92" s="92"/>
      <c r="C92" s="14">
        <f>SUM(D79:D90)</f>
        <v>22</v>
      </c>
      <c r="D92" s="14"/>
      <c r="E92" s="14"/>
    </row>
    <row r="96" spans="1:5" x14ac:dyDescent="0.25">
      <c r="A96" s="91" t="s">
        <v>632</v>
      </c>
      <c r="B96" s="91"/>
      <c r="C96" s="91"/>
      <c r="D96" s="91"/>
      <c r="E96" s="91"/>
    </row>
    <row r="97" spans="1:5" x14ac:dyDescent="0.25">
      <c r="A97" s="35" t="s">
        <v>7</v>
      </c>
      <c r="B97" s="36" t="s">
        <v>8</v>
      </c>
      <c r="C97" s="36" t="s">
        <v>9</v>
      </c>
      <c r="D97" s="36" t="s">
        <v>10</v>
      </c>
      <c r="E97" s="36" t="s">
        <v>11</v>
      </c>
    </row>
    <row r="98" spans="1:5" x14ac:dyDescent="0.25">
      <c r="A98" s="33">
        <v>41566</v>
      </c>
      <c r="B98" s="14" t="s">
        <v>571</v>
      </c>
      <c r="C98" s="14" t="s">
        <v>572</v>
      </c>
      <c r="D98" s="14">
        <v>1</v>
      </c>
      <c r="E98" s="14" t="s">
        <v>633</v>
      </c>
    </row>
    <row r="99" spans="1:5" x14ac:dyDescent="0.25">
      <c r="A99" s="3">
        <v>41567</v>
      </c>
      <c r="B99" t="s">
        <v>140</v>
      </c>
      <c r="C99" t="s">
        <v>634</v>
      </c>
      <c r="D99">
        <v>1</v>
      </c>
    </row>
    <row r="100" spans="1:5" x14ac:dyDescent="0.25">
      <c r="A100" s="3">
        <v>41568</v>
      </c>
      <c r="B100" t="s">
        <v>573</v>
      </c>
      <c r="C100" t="s">
        <v>635</v>
      </c>
      <c r="D100">
        <v>4</v>
      </c>
      <c r="E100" t="s">
        <v>636</v>
      </c>
    </row>
    <row r="101" spans="1:5" x14ac:dyDescent="0.25">
      <c r="A101" s="3">
        <v>41569</v>
      </c>
      <c r="B101" t="s">
        <v>573</v>
      </c>
      <c r="C101" t="s">
        <v>637</v>
      </c>
      <c r="D101">
        <v>2</v>
      </c>
    </row>
    <row r="102" spans="1:5" x14ac:dyDescent="0.25">
      <c r="A102" s="3">
        <v>41570</v>
      </c>
      <c r="B102" t="s">
        <v>140</v>
      </c>
      <c r="C102" t="s">
        <v>638</v>
      </c>
      <c r="D102">
        <v>0.5</v>
      </c>
    </row>
    <row r="103" spans="1:5" x14ac:dyDescent="0.25">
      <c r="A103" s="3">
        <v>41571</v>
      </c>
      <c r="B103" t="s">
        <v>573</v>
      </c>
      <c r="C103" t="s">
        <v>639</v>
      </c>
      <c r="D103">
        <v>1</v>
      </c>
      <c r="E103" t="s">
        <v>640</v>
      </c>
    </row>
    <row r="104" spans="1:5" x14ac:dyDescent="0.25">
      <c r="A104" s="3">
        <v>41571</v>
      </c>
      <c r="B104" t="s">
        <v>573</v>
      </c>
      <c r="C104" t="s">
        <v>641</v>
      </c>
      <c r="D104">
        <v>1</v>
      </c>
    </row>
    <row r="105" spans="1:5" x14ac:dyDescent="0.25">
      <c r="A105" s="3">
        <v>41572</v>
      </c>
      <c r="B105" t="s">
        <v>642</v>
      </c>
      <c r="C105" t="s">
        <v>643</v>
      </c>
      <c r="D105">
        <v>3</v>
      </c>
      <c r="E105" t="s">
        <v>644</v>
      </c>
    </row>
    <row r="108" spans="1:5" x14ac:dyDescent="0.25">
      <c r="A108" s="92" t="s">
        <v>31</v>
      </c>
      <c r="B108" s="92"/>
      <c r="C108" s="14">
        <f>SUM(D98:D107)</f>
        <v>13.5</v>
      </c>
      <c r="D108" s="14"/>
      <c r="E108" s="14"/>
    </row>
    <row r="110" spans="1:5" x14ac:dyDescent="0.25">
      <c r="A110" s="91" t="s">
        <v>645</v>
      </c>
      <c r="B110" s="91"/>
      <c r="C110" s="91"/>
      <c r="D110" s="91"/>
      <c r="E110" s="91"/>
    </row>
    <row r="111" spans="1:5" x14ac:dyDescent="0.25">
      <c r="A111" s="35" t="s">
        <v>7</v>
      </c>
      <c r="B111" s="36" t="s">
        <v>8</v>
      </c>
      <c r="C111" s="36" t="s">
        <v>9</v>
      </c>
      <c r="D111" s="36" t="s">
        <v>10</v>
      </c>
      <c r="E111" s="36" t="s">
        <v>11</v>
      </c>
    </row>
    <row r="112" spans="1:5" x14ac:dyDescent="0.25">
      <c r="A112" s="33">
        <v>41574</v>
      </c>
      <c r="B112" s="14" t="s">
        <v>571</v>
      </c>
      <c r="C112" s="14" t="s">
        <v>572</v>
      </c>
      <c r="D112" s="14">
        <v>1</v>
      </c>
      <c r="E112" s="14" t="s">
        <v>646</v>
      </c>
    </row>
    <row r="113" spans="1:5" x14ac:dyDescent="0.25">
      <c r="A113" s="3">
        <v>41574</v>
      </c>
      <c r="B113" t="s">
        <v>140</v>
      </c>
      <c r="C113" t="s">
        <v>647</v>
      </c>
      <c r="D113">
        <v>0.5</v>
      </c>
    </row>
    <row r="114" spans="1:5" x14ac:dyDescent="0.25">
      <c r="A114" s="3">
        <v>41574</v>
      </c>
      <c r="B114" t="s">
        <v>573</v>
      </c>
      <c r="C114" t="s">
        <v>648</v>
      </c>
      <c r="D114">
        <v>0.5</v>
      </c>
    </row>
    <row r="115" spans="1:5" x14ac:dyDescent="0.25">
      <c r="A115" s="3">
        <v>41575</v>
      </c>
      <c r="B115" t="s">
        <v>12</v>
      </c>
      <c r="C115" t="s">
        <v>649</v>
      </c>
      <c r="D115">
        <v>1</v>
      </c>
    </row>
    <row r="116" spans="1:5" x14ac:dyDescent="0.25">
      <c r="A116" s="3">
        <v>41575</v>
      </c>
      <c r="B116" t="s">
        <v>573</v>
      </c>
      <c r="C116" t="s">
        <v>650</v>
      </c>
      <c r="D116">
        <v>0.5</v>
      </c>
    </row>
    <row r="117" spans="1:5" x14ac:dyDescent="0.25">
      <c r="A117" s="3">
        <v>41576</v>
      </c>
      <c r="B117" t="s">
        <v>573</v>
      </c>
      <c r="C117" t="s">
        <v>651</v>
      </c>
      <c r="D117">
        <v>0.5</v>
      </c>
    </row>
    <row r="118" spans="1:5" x14ac:dyDescent="0.25">
      <c r="A118" s="3">
        <v>41577</v>
      </c>
      <c r="B118" t="s">
        <v>140</v>
      </c>
      <c r="C118" t="s">
        <v>652</v>
      </c>
      <c r="D118">
        <v>1</v>
      </c>
    </row>
    <row r="119" spans="1:5" x14ac:dyDescent="0.25">
      <c r="A119" s="3">
        <v>41578</v>
      </c>
      <c r="B119" t="s">
        <v>12</v>
      </c>
      <c r="C119" t="s">
        <v>653</v>
      </c>
      <c r="D119">
        <v>2.5</v>
      </c>
    </row>
    <row r="120" spans="1:5" x14ac:dyDescent="0.25">
      <c r="A120" s="3">
        <v>41578</v>
      </c>
      <c r="B120" t="s">
        <v>221</v>
      </c>
      <c r="C120" t="s">
        <v>654</v>
      </c>
      <c r="D120">
        <v>3</v>
      </c>
      <c r="E120" t="s">
        <v>655</v>
      </c>
    </row>
    <row r="121" spans="1:5" x14ac:dyDescent="0.25">
      <c r="A121" s="3">
        <v>41579</v>
      </c>
      <c r="B121" t="s">
        <v>221</v>
      </c>
      <c r="C121" t="s">
        <v>656</v>
      </c>
      <c r="D121">
        <v>4</v>
      </c>
      <c r="E121" t="s">
        <v>657</v>
      </c>
    </row>
    <row r="122" spans="1:5" x14ac:dyDescent="0.25">
      <c r="A122" s="92" t="s">
        <v>31</v>
      </c>
      <c r="B122" s="92"/>
      <c r="C122" s="14">
        <f>SUM(D112:D121)</f>
        <v>14.5</v>
      </c>
      <c r="D122" s="14"/>
      <c r="E122" s="14"/>
    </row>
    <row r="124" spans="1:5" x14ac:dyDescent="0.25">
      <c r="A124" s="89" t="s">
        <v>979</v>
      </c>
      <c r="B124" s="89"/>
      <c r="C124" s="89"/>
      <c r="D124" s="89"/>
      <c r="E124" s="89"/>
    </row>
    <row r="125" spans="1:5" x14ac:dyDescent="0.25">
      <c r="A125" s="72" t="s">
        <v>7</v>
      </c>
      <c r="B125" s="73" t="s">
        <v>8</v>
      </c>
      <c r="C125" s="73" t="s">
        <v>9</v>
      </c>
      <c r="D125" s="73" t="s">
        <v>10</v>
      </c>
      <c r="E125" s="73" t="s">
        <v>11</v>
      </c>
    </row>
    <row r="126" spans="1:5" x14ac:dyDescent="0.25">
      <c r="A126" s="71">
        <v>41581</v>
      </c>
      <c r="B126" s="69" t="s">
        <v>571</v>
      </c>
      <c r="C126" s="69" t="s">
        <v>572</v>
      </c>
      <c r="D126" s="69">
        <v>1</v>
      </c>
      <c r="E126" s="69" t="s">
        <v>980</v>
      </c>
    </row>
    <row r="127" spans="1:5" x14ac:dyDescent="0.25">
      <c r="A127" s="56">
        <v>41581</v>
      </c>
      <c r="B127" s="31" t="s">
        <v>221</v>
      </c>
      <c r="C127" s="31" t="s">
        <v>981</v>
      </c>
      <c r="D127" s="31">
        <v>1</v>
      </c>
      <c r="E127" s="31"/>
    </row>
    <row r="128" spans="1:5" x14ac:dyDescent="0.25">
      <c r="A128" s="56">
        <v>41581</v>
      </c>
      <c r="B128" s="31" t="s">
        <v>962</v>
      </c>
      <c r="C128" s="31" t="s">
        <v>982</v>
      </c>
      <c r="D128" s="31">
        <v>0.5</v>
      </c>
      <c r="E128" s="31"/>
    </row>
    <row r="129" spans="1:5" x14ac:dyDescent="0.25">
      <c r="A129" s="56">
        <v>41581</v>
      </c>
      <c r="B129" s="31" t="s">
        <v>221</v>
      </c>
      <c r="C129" s="31" t="s">
        <v>983</v>
      </c>
      <c r="D129" s="31">
        <v>2.5</v>
      </c>
      <c r="E129" s="31" t="s">
        <v>984</v>
      </c>
    </row>
    <row r="130" spans="1:5" x14ac:dyDescent="0.25">
      <c r="A130" s="56">
        <v>41582</v>
      </c>
      <c r="B130" s="31" t="s">
        <v>12</v>
      </c>
      <c r="C130" s="31" t="s">
        <v>985</v>
      </c>
      <c r="D130" s="31">
        <v>0.5</v>
      </c>
      <c r="E130" s="31"/>
    </row>
    <row r="131" spans="1:5" x14ac:dyDescent="0.25">
      <c r="A131" s="56">
        <v>41583</v>
      </c>
      <c r="B131" s="31" t="s">
        <v>138</v>
      </c>
      <c r="C131" s="31" t="s">
        <v>638</v>
      </c>
      <c r="D131" s="31">
        <v>0.5</v>
      </c>
      <c r="E131" s="31"/>
    </row>
    <row r="132" spans="1:5" x14ac:dyDescent="0.25">
      <c r="A132" s="56">
        <v>41584</v>
      </c>
      <c r="B132" s="31" t="s">
        <v>221</v>
      </c>
      <c r="C132" s="31" t="s">
        <v>986</v>
      </c>
      <c r="D132" s="31">
        <v>0.5</v>
      </c>
      <c r="E132" s="31"/>
    </row>
    <row r="133" spans="1:5" x14ac:dyDescent="0.25">
      <c r="A133" s="56">
        <v>41585</v>
      </c>
      <c r="B133" s="31" t="s">
        <v>138</v>
      </c>
      <c r="C133" s="31" t="s">
        <v>307</v>
      </c>
      <c r="D133" s="31">
        <v>0.5</v>
      </c>
      <c r="E133" s="31"/>
    </row>
    <row r="134" spans="1:5" x14ac:dyDescent="0.25">
      <c r="A134" s="56">
        <v>41586</v>
      </c>
      <c r="B134" s="31" t="s">
        <v>987</v>
      </c>
      <c r="C134" s="31" t="s">
        <v>988</v>
      </c>
      <c r="D134" s="31">
        <v>4.5</v>
      </c>
      <c r="E134" s="31" t="s">
        <v>989</v>
      </c>
    </row>
    <row r="135" spans="1:5" x14ac:dyDescent="0.25">
      <c r="A135" s="56">
        <v>41586</v>
      </c>
      <c r="B135" s="31" t="s">
        <v>138</v>
      </c>
      <c r="C135" s="31" t="s">
        <v>638</v>
      </c>
      <c r="D135" s="31">
        <v>0.5</v>
      </c>
      <c r="E135" s="31"/>
    </row>
    <row r="136" spans="1:5" x14ac:dyDescent="0.25">
      <c r="A136" s="90" t="s">
        <v>31</v>
      </c>
      <c r="B136" s="90"/>
      <c r="C136" s="69">
        <f>SUM(D126:D135)</f>
        <v>12</v>
      </c>
      <c r="D136" s="69"/>
      <c r="E136" s="69"/>
    </row>
    <row r="138" spans="1:5" x14ac:dyDescent="0.25">
      <c r="A138" s="89" t="s">
        <v>1046</v>
      </c>
      <c r="B138" s="89"/>
      <c r="C138" s="89"/>
      <c r="D138" s="89"/>
      <c r="E138" s="89"/>
    </row>
    <row r="139" spans="1:5" x14ac:dyDescent="0.25">
      <c r="A139" s="72" t="s">
        <v>7</v>
      </c>
      <c r="B139" s="73" t="s">
        <v>8</v>
      </c>
      <c r="C139" s="73" t="s">
        <v>9</v>
      </c>
      <c r="D139" s="73" t="s">
        <v>10</v>
      </c>
      <c r="E139" s="73" t="s">
        <v>11</v>
      </c>
    </row>
    <row r="140" spans="1:5" x14ac:dyDescent="0.25">
      <c r="A140" s="71">
        <v>41587</v>
      </c>
      <c r="B140" s="69" t="s">
        <v>571</v>
      </c>
      <c r="C140" s="69" t="s">
        <v>572</v>
      </c>
      <c r="D140" s="69">
        <v>1</v>
      </c>
      <c r="E140" s="69" t="s">
        <v>1047</v>
      </c>
    </row>
    <row r="141" spans="1:5" x14ac:dyDescent="0.25">
      <c r="A141" s="56">
        <v>41588</v>
      </c>
      <c r="B141" s="31" t="s">
        <v>138</v>
      </c>
      <c r="C141" s="31" t="s">
        <v>1048</v>
      </c>
      <c r="D141" s="31">
        <v>0.5</v>
      </c>
      <c r="E141" s="31"/>
    </row>
    <row r="142" spans="1:5" x14ac:dyDescent="0.25">
      <c r="A142" s="56">
        <v>41589</v>
      </c>
      <c r="B142" s="31" t="s">
        <v>12</v>
      </c>
      <c r="C142" s="31" t="s">
        <v>548</v>
      </c>
      <c r="D142" s="31">
        <v>1.5</v>
      </c>
      <c r="E142" s="31"/>
    </row>
    <row r="143" spans="1:5" x14ac:dyDescent="0.25">
      <c r="A143" s="56">
        <v>41590</v>
      </c>
      <c r="B143" s="31" t="s">
        <v>962</v>
      </c>
      <c r="C143" s="31" t="s">
        <v>1049</v>
      </c>
      <c r="D143" s="31">
        <v>1</v>
      </c>
      <c r="E143" s="31" t="s">
        <v>1050</v>
      </c>
    </row>
    <row r="144" spans="1:5" x14ac:dyDescent="0.25">
      <c r="A144" s="56">
        <v>41590</v>
      </c>
      <c r="B144" s="31" t="s">
        <v>138</v>
      </c>
      <c r="C144" s="31" t="s">
        <v>307</v>
      </c>
      <c r="D144" s="31">
        <v>0.5</v>
      </c>
      <c r="E144" s="31"/>
    </row>
    <row r="145" spans="1:5" x14ac:dyDescent="0.25">
      <c r="A145" s="56">
        <v>41591</v>
      </c>
      <c r="B145" s="31" t="s">
        <v>138</v>
      </c>
      <c r="C145" s="31" t="s">
        <v>638</v>
      </c>
      <c r="D145" s="31">
        <v>0.5</v>
      </c>
      <c r="E145" s="31"/>
    </row>
    <row r="146" spans="1:5" x14ac:dyDescent="0.25">
      <c r="A146" s="56">
        <v>41592</v>
      </c>
      <c r="B146" s="31" t="s">
        <v>138</v>
      </c>
      <c r="C146" s="31" t="s">
        <v>638</v>
      </c>
      <c r="D146" s="31">
        <v>0.5</v>
      </c>
      <c r="E146" s="31"/>
    </row>
    <row r="147" spans="1:5" x14ac:dyDescent="0.25">
      <c r="A147" s="56">
        <v>41593</v>
      </c>
      <c r="B147" s="31" t="s">
        <v>138</v>
      </c>
      <c r="C147" s="31" t="s">
        <v>647</v>
      </c>
      <c r="D147" s="31">
        <v>0.5</v>
      </c>
      <c r="E147" s="31"/>
    </row>
    <row r="148" spans="1:5" x14ac:dyDescent="0.25">
      <c r="A148" s="56"/>
      <c r="B148" s="31"/>
      <c r="C148" s="31"/>
      <c r="D148" s="31"/>
      <c r="E148" s="31"/>
    </row>
    <row r="149" spans="1:5" x14ac:dyDescent="0.25">
      <c r="A149" s="56"/>
      <c r="B149" s="31"/>
      <c r="C149" s="31"/>
      <c r="D149" s="31"/>
      <c r="E149" s="31"/>
    </row>
    <row r="150" spans="1:5" x14ac:dyDescent="0.25">
      <c r="A150" s="56"/>
      <c r="B150" s="31"/>
      <c r="C150" s="31"/>
      <c r="D150" s="31"/>
      <c r="E150" s="31"/>
    </row>
    <row r="151" spans="1:5" x14ac:dyDescent="0.25">
      <c r="A151" s="90" t="s">
        <v>31</v>
      </c>
      <c r="B151" s="90"/>
      <c r="C151" s="69">
        <f>SUM(D139:D150)</f>
        <v>6</v>
      </c>
      <c r="D151" s="69"/>
      <c r="E151" s="69"/>
    </row>
  </sheetData>
  <mergeCells count="21">
    <mergeCell ref="A73:B73"/>
    <mergeCell ref="A77:E77"/>
    <mergeCell ref="A92:B92"/>
    <mergeCell ref="A96:E96"/>
    <mergeCell ref="A108:B108"/>
    <mergeCell ref="A138:E138"/>
    <mergeCell ref="A151:B151"/>
    <mergeCell ref="C2:E2"/>
    <mergeCell ref="B4:E4"/>
    <mergeCell ref="B5:E5"/>
    <mergeCell ref="A8:E8"/>
    <mergeCell ref="A24:B24"/>
    <mergeCell ref="A28:E28"/>
    <mergeCell ref="A41:B41"/>
    <mergeCell ref="A44:E44"/>
    <mergeCell ref="A58:B58"/>
    <mergeCell ref="A60:E60"/>
    <mergeCell ref="A110:E110"/>
    <mergeCell ref="A122:B122"/>
    <mergeCell ref="A124:E124"/>
    <mergeCell ref="A136:B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42"/>
  <sheetViews>
    <sheetView topLeftCell="A117" zoomScaleNormal="100" zoomScalePageLayoutView="60" workbookViewId="0">
      <selection activeCell="C142" sqref="C142"/>
    </sheetView>
  </sheetViews>
  <sheetFormatPr baseColWidth="10" defaultRowHeight="15" x14ac:dyDescent="0.25"/>
  <cols>
    <col min="1" max="1" width="12.5703125"/>
    <col min="2" max="2" width="16.140625"/>
    <col min="3" max="3" width="64.28515625"/>
    <col min="4" max="4" width="9.140625"/>
    <col min="5" max="5" width="73.42578125"/>
    <col min="6" max="1025" width="9.140625"/>
  </cols>
  <sheetData>
    <row r="3" spans="1:7" x14ac:dyDescent="0.25">
      <c r="A3" s="1"/>
      <c r="B3" s="1"/>
      <c r="C3" s="80" t="s">
        <v>0</v>
      </c>
      <c r="D3" s="80"/>
      <c r="E3" s="80"/>
    </row>
    <row r="4" spans="1:7" x14ac:dyDescent="0.25">
      <c r="A4" s="1" t="s">
        <v>1</v>
      </c>
      <c r="B4">
        <v>6</v>
      </c>
    </row>
    <row r="5" spans="1:7" x14ac:dyDescent="0.25">
      <c r="A5" s="1" t="s">
        <v>2</v>
      </c>
      <c r="B5" s="81" t="s">
        <v>658</v>
      </c>
      <c r="C5" s="81"/>
      <c r="D5" s="81"/>
      <c r="E5" s="81"/>
    </row>
    <row r="6" spans="1:7" x14ac:dyDescent="0.25">
      <c r="A6" s="1" t="s">
        <v>4</v>
      </c>
      <c r="B6" s="81" t="s">
        <v>659</v>
      </c>
      <c r="C6" s="81"/>
      <c r="D6" s="81"/>
      <c r="E6" s="81"/>
    </row>
    <row r="9" spans="1:7" x14ac:dyDescent="0.25">
      <c r="A9" s="80" t="s">
        <v>6</v>
      </c>
      <c r="B9" s="80"/>
      <c r="C9" s="80"/>
      <c r="D9" s="80"/>
      <c r="E9" s="80"/>
      <c r="F9" t="s">
        <v>23</v>
      </c>
      <c r="G9">
        <f>SUM(D11:D18)</f>
        <v>15</v>
      </c>
    </row>
    <row r="10" spans="1:7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7" x14ac:dyDescent="0.25">
      <c r="A11" s="3">
        <v>41532</v>
      </c>
      <c r="B11" t="s">
        <v>12</v>
      </c>
      <c r="C11" t="s">
        <v>660</v>
      </c>
      <c r="D11">
        <v>2</v>
      </c>
    </row>
    <row r="12" spans="1:7" x14ac:dyDescent="0.25">
      <c r="A12" s="3">
        <v>41533</v>
      </c>
      <c r="B12" t="s">
        <v>12</v>
      </c>
      <c r="C12" t="s">
        <v>109</v>
      </c>
      <c r="D12">
        <v>3</v>
      </c>
    </row>
    <row r="13" spans="1:7" x14ac:dyDescent="0.25">
      <c r="A13" s="3">
        <v>41534</v>
      </c>
      <c r="B13" t="s">
        <v>12</v>
      </c>
      <c r="C13" t="s">
        <v>16</v>
      </c>
      <c r="D13">
        <v>1.5</v>
      </c>
    </row>
    <row r="14" spans="1:7" x14ac:dyDescent="0.25">
      <c r="A14" s="3">
        <v>41534</v>
      </c>
      <c r="B14" t="s">
        <v>12</v>
      </c>
      <c r="C14" t="s">
        <v>661</v>
      </c>
      <c r="D14">
        <v>1.5</v>
      </c>
    </row>
    <row r="15" spans="1:7" x14ac:dyDescent="0.25">
      <c r="A15" s="3">
        <v>41535</v>
      </c>
      <c r="B15" t="s">
        <v>299</v>
      </c>
      <c r="C15" t="s">
        <v>662</v>
      </c>
      <c r="D15">
        <v>2</v>
      </c>
    </row>
    <row r="16" spans="1:7" x14ac:dyDescent="0.25">
      <c r="A16" s="3">
        <v>41535</v>
      </c>
      <c r="B16" t="s">
        <v>663</v>
      </c>
      <c r="C16" t="s">
        <v>664</v>
      </c>
      <c r="D16">
        <v>1</v>
      </c>
    </row>
    <row r="17" spans="1:5" x14ac:dyDescent="0.25">
      <c r="B17" t="s">
        <v>571</v>
      </c>
      <c r="C17" t="s">
        <v>665</v>
      </c>
      <c r="D17">
        <v>1</v>
      </c>
    </row>
    <row r="18" spans="1:5" x14ac:dyDescent="0.25">
      <c r="B18" t="s">
        <v>140</v>
      </c>
      <c r="C18" t="s">
        <v>307</v>
      </c>
      <c r="D18">
        <v>3</v>
      </c>
    </row>
    <row r="29" spans="1:5" x14ac:dyDescent="0.25">
      <c r="A29" s="82" t="s">
        <v>31</v>
      </c>
      <c r="B29" s="82"/>
      <c r="C29">
        <f>SUM(D11:D23)</f>
        <v>15</v>
      </c>
    </row>
    <row r="31" spans="1:5" x14ac:dyDescent="0.25">
      <c r="A31" s="80" t="s">
        <v>65</v>
      </c>
      <c r="B31" s="80"/>
      <c r="C31" s="80"/>
      <c r="D31" s="80"/>
      <c r="E31" s="80"/>
    </row>
    <row r="32" spans="1:5" x14ac:dyDescent="0.25">
      <c r="A32" s="2" t="s">
        <v>7</v>
      </c>
      <c r="B32" s="2" t="s">
        <v>8</v>
      </c>
      <c r="C32" s="2" t="s">
        <v>9</v>
      </c>
      <c r="D32" s="2" t="s">
        <v>10</v>
      </c>
      <c r="E32" s="2" t="s">
        <v>11</v>
      </c>
    </row>
    <row r="33" spans="1:5" x14ac:dyDescent="0.25">
      <c r="A33" s="3">
        <v>41538</v>
      </c>
      <c r="B33" t="s">
        <v>663</v>
      </c>
      <c r="C33" t="s">
        <v>664</v>
      </c>
      <c r="D33">
        <v>1</v>
      </c>
    </row>
    <row r="34" spans="1:5" x14ac:dyDescent="0.25">
      <c r="A34" s="3">
        <v>41538</v>
      </c>
      <c r="B34" t="s">
        <v>571</v>
      </c>
      <c r="C34" t="s">
        <v>665</v>
      </c>
      <c r="D34">
        <v>0.5</v>
      </c>
    </row>
    <row r="35" spans="1:5" x14ac:dyDescent="0.25">
      <c r="A35" s="3">
        <v>41538</v>
      </c>
      <c r="B35" t="s">
        <v>140</v>
      </c>
      <c r="C35" t="s">
        <v>307</v>
      </c>
      <c r="D35">
        <v>0.5</v>
      </c>
    </row>
    <row r="36" spans="1:5" x14ac:dyDescent="0.25">
      <c r="A36" s="3">
        <v>41538</v>
      </c>
      <c r="C36" t="s">
        <v>666</v>
      </c>
      <c r="D36">
        <v>3</v>
      </c>
    </row>
    <row r="37" spans="1:5" x14ac:dyDescent="0.25">
      <c r="A37" s="3">
        <v>41539</v>
      </c>
      <c r="B37" t="s">
        <v>140</v>
      </c>
      <c r="C37" t="s">
        <v>561</v>
      </c>
      <c r="D37">
        <v>1</v>
      </c>
    </row>
    <row r="38" spans="1:5" x14ac:dyDescent="0.25">
      <c r="A38" s="3">
        <v>41539</v>
      </c>
      <c r="B38" t="s">
        <v>571</v>
      </c>
      <c r="C38" t="s">
        <v>667</v>
      </c>
      <c r="D38">
        <v>0.5</v>
      </c>
    </row>
    <row r="39" spans="1:5" x14ac:dyDescent="0.25">
      <c r="A39" s="3">
        <v>41543</v>
      </c>
      <c r="B39" t="s">
        <v>12</v>
      </c>
      <c r="C39" t="s">
        <v>109</v>
      </c>
      <c r="D39">
        <v>3</v>
      </c>
    </row>
    <row r="40" spans="1:5" x14ac:dyDescent="0.25">
      <c r="A40" s="3">
        <v>41543</v>
      </c>
      <c r="B40" t="s">
        <v>12</v>
      </c>
      <c r="C40" t="s">
        <v>668</v>
      </c>
      <c r="D40">
        <v>2</v>
      </c>
    </row>
    <row r="41" spans="1:5" x14ac:dyDescent="0.25">
      <c r="A41" s="3">
        <v>41544</v>
      </c>
      <c r="B41" t="s">
        <v>12</v>
      </c>
      <c r="C41" t="s">
        <v>661</v>
      </c>
      <c r="D41">
        <v>1.5</v>
      </c>
    </row>
    <row r="46" spans="1:5" x14ac:dyDescent="0.25">
      <c r="A46" s="82" t="s">
        <v>31</v>
      </c>
      <c r="B46" s="82"/>
      <c r="C46">
        <f>SUM(D33:D40)</f>
        <v>11.5</v>
      </c>
    </row>
    <row r="48" spans="1:5" x14ac:dyDescent="0.25">
      <c r="A48" s="83" t="s">
        <v>32</v>
      </c>
      <c r="B48" s="83"/>
      <c r="C48" s="83"/>
      <c r="D48" s="83"/>
      <c r="E48" s="83"/>
    </row>
    <row r="49" spans="1:5" x14ac:dyDescent="0.25">
      <c r="A49" s="2" t="s">
        <v>7</v>
      </c>
      <c r="B49" s="2" t="s">
        <v>8</v>
      </c>
      <c r="C49" s="2" t="s">
        <v>9</v>
      </c>
      <c r="D49" s="2" t="s">
        <v>10</v>
      </c>
      <c r="E49" s="2" t="s">
        <v>11</v>
      </c>
    </row>
    <row r="50" spans="1:5" x14ac:dyDescent="0.25">
      <c r="A50" s="3">
        <v>41545</v>
      </c>
      <c r="B50" t="s">
        <v>571</v>
      </c>
      <c r="C50" t="s">
        <v>572</v>
      </c>
      <c r="D50">
        <v>1</v>
      </c>
    </row>
    <row r="51" spans="1:5" x14ac:dyDescent="0.25">
      <c r="A51" s="3">
        <v>41519</v>
      </c>
      <c r="B51" t="s">
        <v>669</v>
      </c>
      <c r="C51" t="s">
        <v>670</v>
      </c>
      <c r="D51">
        <v>1.5</v>
      </c>
    </row>
    <row r="52" spans="1:5" x14ac:dyDescent="0.25">
      <c r="A52" s="3">
        <v>41519</v>
      </c>
      <c r="C52" t="s">
        <v>671</v>
      </c>
      <c r="D52">
        <v>2</v>
      </c>
    </row>
    <row r="53" spans="1:5" x14ac:dyDescent="0.25">
      <c r="A53" s="3" t="s">
        <v>672</v>
      </c>
      <c r="B53" t="s">
        <v>140</v>
      </c>
      <c r="C53" t="s">
        <v>588</v>
      </c>
      <c r="D53">
        <v>4</v>
      </c>
    </row>
    <row r="54" spans="1:5" x14ac:dyDescent="0.25">
      <c r="A54" s="3">
        <v>41519</v>
      </c>
      <c r="B54" t="s">
        <v>669</v>
      </c>
      <c r="C54" t="s">
        <v>673</v>
      </c>
      <c r="D54">
        <v>1</v>
      </c>
    </row>
    <row r="55" spans="1:5" x14ac:dyDescent="0.25">
      <c r="A55" s="3">
        <v>41520</v>
      </c>
      <c r="B55" t="s">
        <v>674</v>
      </c>
      <c r="C55" t="s">
        <v>675</v>
      </c>
      <c r="D55">
        <v>3</v>
      </c>
    </row>
    <row r="56" spans="1:5" x14ac:dyDescent="0.25">
      <c r="A56" s="3">
        <v>41521</v>
      </c>
      <c r="B56" t="s">
        <v>663</v>
      </c>
      <c r="C56" t="s">
        <v>664</v>
      </c>
      <c r="D56">
        <v>1</v>
      </c>
    </row>
    <row r="57" spans="1:5" x14ac:dyDescent="0.25">
      <c r="A57" s="3">
        <v>41521</v>
      </c>
      <c r="B57" t="s">
        <v>676</v>
      </c>
      <c r="C57" t="s">
        <v>677</v>
      </c>
      <c r="D57">
        <v>1</v>
      </c>
    </row>
    <row r="58" spans="1:5" x14ac:dyDescent="0.25">
      <c r="A58" s="3">
        <v>41521</v>
      </c>
      <c r="B58" t="s">
        <v>676</v>
      </c>
      <c r="C58" t="s">
        <v>678</v>
      </c>
      <c r="D58">
        <v>1</v>
      </c>
    </row>
    <row r="59" spans="1:5" x14ac:dyDescent="0.25">
      <c r="A59" s="3">
        <v>41521</v>
      </c>
      <c r="C59" t="s">
        <v>679</v>
      </c>
      <c r="D59">
        <v>1</v>
      </c>
    </row>
    <row r="61" spans="1:5" x14ac:dyDescent="0.25">
      <c r="A61" s="82" t="s">
        <v>31</v>
      </c>
      <c r="B61" s="82"/>
      <c r="C61">
        <f>SUM(D50:D59)</f>
        <v>16.5</v>
      </c>
    </row>
    <row r="63" spans="1:5" x14ac:dyDescent="0.25">
      <c r="A63" s="83" t="s">
        <v>35</v>
      </c>
      <c r="B63" s="83"/>
      <c r="C63" s="83"/>
      <c r="D63" s="83"/>
      <c r="E63" s="83"/>
    </row>
    <row r="64" spans="1:5" x14ac:dyDescent="0.25">
      <c r="A64" s="2" t="s">
        <v>7</v>
      </c>
      <c r="B64" s="2" t="s">
        <v>8</v>
      </c>
      <c r="C64" s="2" t="s">
        <v>9</v>
      </c>
      <c r="D64" s="2" t="s">
        <v>10</v>
      </c>
      <c r="E64" s="2" t="s">
        <v>11</v>
      </c>
    </row>
    <row r="65" spans="1:5" x14ac:dyDescent="0.25">
      <c r="A65" s="3" t="s">
        <v>672</v>
      </c>
      <c r="B65" t="s">
        <v>140</v>
      </c>
      <c r="C65" t="s">
        <v>561</v>
      </c>
      <c r="D65">
        <v>4</v>
      </c>
    </row>
    <row r="66" spans="1:5" x14ac:dyDescent="0.25">
      <c r="A66" s="3">
        <v>41552</v>
      </c>
      <c r="B66" t="s">
        <v>221</v>
      </c>
      <c r="C66" t="s">
        <v>680</v>
      </c>
      <c r="D66">
        <v>2.5</v>
      </c>
    </row>
    <row r="67" spans="1:5" x14ac:dyDescent="0.25">
      <c r="A67" s="3">
        <v>41552</v>
      </c>
      <c r="B67" t="s">
        <v>221</v>
      </c>
      <c r="C67" t="s">
        <v>681</v>
      </c>
      <c r="D67">
        <v>2</v>
      </c>
    </row>
    <row r="68" spans="1:5" x14ac:dyDescent="0.25">
      <c r="A68" s="3">
        <v>41556</v>
      </c>
      <c r="B68" t="s">
        <v>221</v>
      </c>
      <c r="C68" t="s">
        <v>681</v>
      </c>
      <c r="D68">
        <v>1</v>
      </c>
    </row>
    <row r="69" spans="1:5" x14ac:dyDescent="0.25">
      <c r="A69" s="3">
        <v>41557</v>
      </c>
      <c r="B69" t="s">
        <v>12</v>
      </c>
      <c r="C69" t="s">
        <v>16</v>
      </c>
      <c r="D69">
        <v>1</v>
      </c>
    </row>
    <row r="70" spans="1:5" x14ac:dyDescent="0.25">
      <c r="A70" s="3">
        <v>41557</v>
      </c>
      <c r="B70" t="s">
        <v>12</v>
      </c>
      <c r="C70" t="s">
        <v>682</v>
      </c>
      <c r="D70">
        <v>4</v>
      </c>
    </row>
    <row r="71" spans="1:5" x14ac:dyDescent="0.25">
      <c r="A71" s="3">
        <v>41558</v>
      </c>
      <c r="B71" t="s">
        <v>674</v>
      </c>
      <c r="C71" t="s">
        <v>683</v>
      </c>
      <c r="D71">
        <v>1</v>
      </c>
    </row>
    <row r="72" spans="1:5" x14ac:dyDescent="0.25">
      <c r="A72" s="3">
        <v>41558</v>
      </c>
      <c r="B72" t="s">
        <v>12</v>
      </c>
      <c r="C72" t="s">
        <v>684</v>
      </c>
      <c r="D72">
        <v>1</v>
      </c>
    </row>
    <row r="73" spans="1:5" x14ac:dyDescent="0.25">
      <c r="A73" s="3">
        <v>41558</v>
      </c>
      <c r="B73" t="s">
        <v>12</v>
      </c>
      <c r="C73" t="s">
        <v>685</v>
      </c>
      <c r="D73">
        <v>1</v>
      </c>
    </row>
    <row r="74" spans="1:5" x14ac:dyDescent="0.25">
      <c r="A74" s="3"/>
    </row>
    <row r="75" spans="1:5" x14ac:dyDescent="0.25">
      <c r="A75" s="3"/>
    </row>
    <row r="77" spans="1:5" x14ac:dyDescent="0.25">
      <c r="A77" s="82" t="s">
        <v>31</v>
      </c>
      <c r="B77" s="82"/>
      <c r="C77">
        <f>SUM(D65:D75)</f>
        <v>17.5</v>
      </c>
    </row>
    <row r="79" spans="1:5" ht="15" customHeight="1" x14ac:dyDescent="0.25">
      <c r="A79" s="96" t="s">
        <v>45</v>
      </c>
      <c r="B79" s="96"/>
      <c r="C79" s="96"/>
      <c r="D79" s="96"/>
      <c r="E79" s="96"/>
    </row>
    <row r="80" spans="1:5" x14ac:dyDescent="0.25">
      <c r="A80" s="38" t="s">
        <v>7</v>
      </c>
      <c r="B80" s="38" t="s">
        <v>8</v>
      </c>
      <c r="C80" s="38" t="s">
        <v>9</v>
      </c>
      <c r="D80" s="38" t="s">
        <v>10</v>
      </c>
      <c r="E80" s="38" t="s">
        <v>11</v>
      </c>
    </row>
    <row r="81" spans="1:5" x14ac:dyDescent="0.25">
      <c r="A81" s="3">
        <v>41559</v>
      </c>
      <c r="B81" t="s">
        <v>571</v>
      </c>
      <c r="C81" t="s">
        <v>572</v>
      </c>
      <c r="D81">
        <v>1</v>
      </c>
    </row>
    <row r="82" spans="1:5" x14ac:dyDescent="0.25">
      <c r="A82" t="s">
        <v>672</v>
      </c>
      <c r="B82" t="s">
        <v>140</v>
      </c>
      <c r="C82" t="s">
        <v>561</v>
      </c>
      <c r="D82">
        <v>3</v>
      </c>
    </row>
    <row r="83" spans="1:5" x14ac:dyDescent="0.25">
      <c r="A83" s="3">
        <v>41559</v>
      </c>
      <c r="B83" t="s">
        <v>221</v>
      </c>
      <c r="C83" t="s">
        <v>681</v>
      </c>
      <c r="D83">
        <v>2</v>
      </c>
    </row>
    <row r="84" spans="1:5" x14ac:dyDescent="0.25">
      <c r="A84" s="3">
        <v>41559</v>
      </c>
      <c r="B84" t="s">
        <v>573</v>
      </c>
      <c r="C84" t="s">
        <v>686</v>
      </c>
      <c r="D84">
        <v>5</v>
      </c>
    </row>
    <row r="85" spans="1:5" x14ac:dyDescent="0.25">
      <c r="A85" s="3">
        <v>41560</v>
      </c>
      <c r="B85" t="s">
        <v>573</v>
      </c>
      <c r="C85" t="s">
        <v>687</v>
      </c>
      <c r="D85">
        <v>2</v>
      </c>
    </row>
    <row r="86" spans="1:5" x14ac:dyDescent="0.25">
      <c r="A86" s="3">
        <v>41560</v>
      </c>
      <c r="B86" t="s">
        <v>12</v>
      </c>
      <c r="C86" t="s">
        <v>688</v>
      </c>
      <c r="D86">
        <v>0.5</v>
      </c>
    </row>
    <row r="87" spans="1:5" x14ac:dyDescent="0.25">
      <c r="A87" s="3">
        <v>41561</v>
      </c>
      <c r="B87" t="s">
        <v>689</v>
      </c>
      <c r="C87" t="s">
        <v>690</v>
      </c>
      <c r="D87">
        <v>1</v>
      </c>
    </row>
    <row r="88" spans="1:5" x14ac:dyDescent="0.25">
      <c r="A88" s="3">
        <v>41563</v>
      </c>
      <c r="B88" t="s">
        <v>689</v>
      </c>
      <c r="C88" t="s">
        <v>690</v>
      </c>
      <c r="D88">
        <v>3</v>
      </c>
    </row>
    <row r="90" spans="1:5" ht="15" customHeight="1" x14ac:dyDescent="0.25">
      <c r="A90" s="95" t="s">
        <v>31</v>
      </c>
      <c r="B90" s="95"/>
      <c r="C90">
        <f>SUM(D81:D88)</f>
        <v>17.5</v>
      </c>
    </row>
    <row r="93" spans="1:5" x14ac:dyDescent="0.25">
      <c r="A93" s="96" t="s">
        <v>50</v>
      </c>
      <c r="B93" s="96"/>
      <c r="C93" s="96"/>
      <c r="D93" s="96"/>
      <c r="E93" s="96"/>
    </row>
    <row r="94" spans="1:5" x14ac:dyDescent="0.25">
      <c r="A94" s="38" t="s">
        <v>7</v>
      </c>
      <c r="B94" s="38" t="s">
        <v>8</v>
      </c>
      <c r="C94" s="38" t="s">
        <v>9</v>
      </c>
      <c r="D94" s="38" t="s">
        <v>10</v>
      </c>
      <c r="E94" s="38" t="s">
        <v>11</v>
      </c>
    </row>
    <row r="95" spans="1:5" x14ac:dyDescent="0.25">
      <c r="A95" s="3">
        <v>41566</v>
      </c>
      <c r="B95" t="s">
        <v>571</v>
      </c>
      <c r="C95" t="s">
        <v>572</v>
      </c>
      <c r="D95">
        <v>1</v>
      </c>
    </row>
    <row r="96" spans="1:5" x14ac:dyDescent="0.25">
      <c r="A96" t="s">
        <v>672</v>
      </c>
      <c r="B96" t="s">
        <v>140</v>
      </c>
      <c r="C96" t="s">
        <v>561</v>
      </c>
      <c r="D96">
        <v>1</v>
      </c>
    </row>
    <row r="97" spans="1:5" x14ac:dyDescent="0.25">
      <c r="A97" s="3">
        <v>41566</v>
      </c>
      <c r="B97" t="s">
        <v>221</v>
      </c>
      <c r="C97" t="s">
        <v>681</v>
      </c>
      <c r="D97">
        <v>2</v>
      </c>
    </row>
    <row r="98" spans="1:5" x14ac:dyDescent="0.25">
      <c r="A98" s="3">
        <v>41566</v>
      </c>
      <c r="B98" t="s">
        <v>573</v>
      </c>
      <c r="C98" t="s">
        <v>691</v>
      </c>
      <c r="D98">
        <v>3</v>
      </c>
    </row>
    <row r="99" spans="1:5" x14ac:dyDescent="0.25">
      <c r="A99" s="3">
        <v>41566</v>
      </c>
      <c r="B99" t="s">
        <v>692</v>
      </c>
      <c r="C99" t="s">
        <v>693</v>
      </c>
      <c r="D99">
        <v>2</v>
      </c>
    </row>
    <row r="100" spans="1:5" x14ac:dyDescent="0.25">
      <c r="A100" s="3">
        <v>41569</v>
      </c>
      <c r="B100" t="s">
        <v>573</v>
      </c>
      <c r="C100" t="s">
        <v>687</v>
      </c>
      <c r="D100">
        <v>2</v>
      </c>
    </row>
    <row r="101" spans="1:5" x14ac:dyDescent="0.25">
      <c r="A101" s="3"/>
    </row>
    <row r="102" spans="1:5" x14ac:dyDescent="0.25">
      <c r="A102" s="96" t="s">
        <v>52</v>
      </c>
      <c r="B102" s="96"/>
      <c r="C102" s="96"/>
      <c r="D102" s="96"/>
      <c r="E102" s="96"/>
    </row>
    <row r="103" spans="1:5" x14ac:dyDescent="0.25">
      <c r="A103" s="38" t="s">
        <v>7</v>
      </c>
      <c r="B103" s="38" t="s">
        <v>8</v>
      </c>
      <c r="C103" s="38" t="s">
        <v>9</v>
      </c>
      <c r="D103" s="38" t="s">
        <v>10</v>
      </c>
      <c r="E103" s="38" t="s">
        <v>11</v>
      </c>
    </row>
    <row r="104" spans="1:5" x14ac:dyDescent="0.25">
      <c r="A104" s="3">
        <v>41575</v>
      </c>
      <c r="B104" t="s">
        <v>571</v>
      </c>
      <c r="C104" t="s">
        <v>572</v>
      </c>
      <c r="D104">
        <v>1.5</v>
      </c>
    </row>
    <row r="105" spans="1:5" x14ac:dyDescent="0.25">
      <c r="A105" t="s">
        <v>672</v>
      </c>
      <c r="B105" t="s">
        <v>140</v>
      </c>
      <c r="C105" t="s">
        <v>561</v>
      </c>
      <c r="D105">
        <v>3</v>
      </c>
    </row>
    <row r="106" spans="1:5" x14ac:dyDescent="0.25">
      <c r="A106" s="3">
        <v>41575</v>
      </c>
      <c r="B106" t="s">
        <v>689</v>
      </c>
      <c r="C106" t="s">
        <v>694</v>
      </c>
      <c r="D106">
        <v>4</v>
      </c>
    </row>
    <row r="107" spans="1:5" x14ac:dyDescent="0.25">
      <c r="A107" s="3">
        <v>41578</v>
      </c>
      <c r="C107" t="s">
        <v>695</v>
      </c>
      <c r="D107">
        <v>2</v>
      </c>
    </row>
    <row r="108" spans="1:5" x14ac:dyDescent="0.25">
      <c r="A108" s="3">
        <v>41578</v>
      </c>
      <c r="C108" t="s">
        <v>696</v>
      </c>
      <c r="D108">
        <v>1.5</v>
      </c>
    </row>
    <row r="109" spans="1:5" x14ac:dyDescent="0.25">
      <c r="A109" s="3">
        <v>41548</v>
      </c>
      <c r="C109" t="s">
        <v>697</v>
      </c>
      <c r="D109">
        <v>1.5</v>
      </c>
    </row>
    <row r="110" spans="1:5" x14ac:dyDescent="0.25">
      <c r="A110" s="3"/>
    </row>
    <row r="111" spans="1:5" x14ac:dyDescent="0.25">
      <c r="A111" s="3"/>
    </row>
    <row r="112" spans="1:5" x14ac:dyDescent="0.25">
      <c r="A112" s="3"/>
    </row>
    <row r="114" spans="1:5" x14ac:dyDescent="0.25">
      <c r="A114" s="95" t="s">
        <v>31</v>
      </c>
      <c r="B114" s="95"/>
      <c r="C114">
        <f>SUM(D104:D112)</f>
        <v>13.5</v>
      </c>
    </row>
    <row r="116" spans="1:5" x14ac:dyDescent="0.25">
      <c r="A116" s="93" t="s">
        <v>934</v>
      </c>
      <c r="B116" s="93"/>
      <c r="C116" s="93"/>
      <c r="D116" s="93"/>
      <c r="E116" s="93"/>
    </row>
    <row r="117" spans="1:5" x14ac:dyDescent="0.25">
      <c r="A117" s="74" t="s">
        <v>7</v>
      </c>
      <c r="B117" s="74" t="s">
        <v>8</v>
      </c>
      <c r="C117" s="74" t="s">
        <v>9</v>
      </c>
      <c r="D117" s="74" t="s">
        <v>10</v>
      </c>
      <c r="E117" s="74" t="s">
        <v>11</v>
      </c>
    </row>
    <row r="118" spans="1:5" x14ac:dyDescent="0.25">
      <c r="A118" s="56">
        <v>41580</v>
      </c>
      <c r="B118" s="31" t="s">
        <v>571</v>
      </c>
      <c r="C118" s="31" t="s">
        <v>572</v>
      </c>
      <c r="D118" s="31">
        <v>2</v>
      </c>
      <c r="E118" s="31"/>
    </row>
    <row r="119" spans="1:5" x14ac:dyDescent="0.25">
      <c r="A119" s="31" t="s">
        <v>672</v>
      </c>
      <c r="B119" s="31" t="s">
        <v>138</v>
      </c>
      <c r="C119" s="31" t="s">
        <v>561</v>
      </c>
      <c r="D119" s="31">
        <v>3</v>
      </c>
      <c r="E119" s="31"/>
    </row>
    <row r="120" spans="1:5" x14ac:dyDescent="0.25">
      <c r="A120" s="56">
        <v>41584</v>
      </c>
      <c r="B120" s="31" t="s">
        <v>689</v>
      </c>
      <c r="C120" s="31" t="s">
        <v>694</v>
      </c>
      <c r="D120" s="31">
        <v>1</v>
      </c>
      <c r="E120" s="31"/>
    </row>
    <row r="121" spans="1:5" x14ac:dyDescent="0.25">
      <c r="A121" s="56">
        <v>41584</v>
      </c>
      <c r="B121" s="31" t="s">
        <v>689</v>
      </c>
      <c r="C121" s="31" t="s">
        <v>697</v>
      </c>
      <c r="D121" s="31">
        <v>2</v>
      </c>
      <c r="E121" s="31"/>
    </row>
    <row r="122" spans="1:5" x14ac:dyDescent="0.25">
      <c r="A122" s="56">
        <v>41581</v>
      </c>
      <c r="B122" s="31" t="s">
        <v>692</v>
      </c>
      <c r="C122" s="31" t="s">
        <v>990</v>
      </c>
      <c r="D122" s="31">
        <v>4</v>
      </c>
      <c r="E122" s="31"/>
    </row>
    <row r="123" spans="1:5" x14ac:dyDescent="0.25">
      <c r="A123" s="56">
        <v>41585</v>
      </c>
      <c r="B123" s="31" t="s">
        <v>692</v>
      </c>
      <c r="C123" s="31" t="s">
        <v>991</v>
      </c>
      <c r="D123" s="31">
        <v>3</v>
      </c>
      <c r="E123" s="31"/>
    </row>
    <row r="124" spans="1:5" x14ac:dyDescent="0.25">
      <c r="A124" s="56"/>
      <c r="B124" s="31"/>
      <c r="C124" s="31"/>
      <c r="D124" s="31"/>
      <c r="E124" s="31"/>
    </row>
    <row r="125" spans="1:5" x14ac:dyDescent="0.25">
      <c r="A125" s="56"/>
      <c r="B125" s="31"/>
      <c r="C125" s="31"/>
      <c r="D125" s="31"/>
      <c r="E125" s="31"/>
    </row>
    <row r="126" spans="1:5" x14ac:dyDescent="0.25">
      <c r="A126" s="56"/>
      <c r="B126" s="31"/>
      <c r="C126" s="31"/>
      <c r="D126" s="31"/>
      <c r="E126" s="31"/>
    </row>
    <row r="127" spans="1:5" x14ac:dyDescent="0.25">
      <c r="A127" s="31"/>
      <c r="B127" s="31"/>
      <c r="C127" s="31"/>
      <c r="D127" s="31"/>
      <c r="E127" s="31"/>
    </row>
    <row r="128" spans="1:5" x14ac:dyDescent="0.25">
      <c r="A128" s="94" t="s">
        <v>31</v>
      </c>
      <c r="B128" s="94"/>
      <c r="C128" s="31">
        <f>SUM(D118:D126)</f>
        <v>15</v>
      </c>
      <c r="D128" s="31"/>
      <c r="E128" s="31"/>
    </row>
    <row r="130" spans="1:5" x14ac:dyDescent="0.25">
      <c r="A130" s="93" t="s">
        <v>1015</v>
      </c>
      <c r="B130" s="93"/>
      <c r="C130" s="93"/>
      <c r="D130" s="93"/>
      <c r="E130" s="93"/>
    </row>
    <row r="131" spans="1:5" x14ac:dyDescent="0.25">
      <c r="A131" s="74" t="s">
        <v>7</v>
      </c>
      <c r="B131" s="74" t="s">
        <v>8</v>
      </c>
      <c r="C131" s="74" t="s">
        <v>9</v>
      </c>
      <c r="D131" s="74" t="s">
        <v>10</v>
      </c>
      <c r="E131" s="74" t="s">
        <v>11</v>
      </c>
    </row>
    <row r="132" spans="1:5" x14ac:dyDescent="0.25">
      <c r="A132" s="56">
        <v>41587</v>
      </c>
      <c r="B132" s="31" t="s">
        <v>571</v>
      </c>
      <c r="C132" s="31" t="s">
        <v>572</v>
      </c>
      <c r="D132" s="31">
        <v>2</v>
      </c>
      <c r="E132" s="31"/>
    </row>
    <row r="133" spans="1:5" x14ac:dyDescent="0.25">
      <c r="A133" s="31" t="s">
        <v>672</v>
      </c>
      <c r="B133" s="31" t="s">
        <v>138</v>
      </c>
      <c r="C133" s="31" t="s">
        <v>561</v>
      </c>
      <c r="D133" s="31">
        <v>4</v>
      </c>
      <c r="E133" s="31"/>
    </row>
    <row r="134" spans="1:5" x14ac:dyDescent="0.25">
      <c r="A134" s="56">
        <v>41591</v>
      </c>
      <c r="B134" s="31" t="s">
        <v>689</v>
      </c>
      <c r="C134" s="31" t="s">
        <v>694</v>
      </c>
      <c r="D134" s="31">
        <v>2</v>
      </c>
      <c r="E134" s="31"/>
    </row>
    <row r="135" spans="1:5" x14ac:dyDescent="0.25">
      <c r="A135" s="56">
        <v>41591</v>
      </c>
      <c r="B135" s="31" t="s">
        <v>689</v>
      </c>
      <c r="C135" s="31" t="s">
        <v>697</v>
      </c>
      <c r="D135" s="31">
        <v>3</v>
      </c>
      <c r="E135" s="31"/>
    </row>
    <row r="136" spans="1:5" x14ac:dyDescent="0.25">
      <c r="A136" s="56"/>
      <c r="B136" s="31" t="s">
        <v>692</v>
      </c>
      <c r="C136" s="31" t="s">
        <v>990</v>
      </c>
      <c r="D136" s="31">
        <v>3</v>
      </c>
      <c r="E136" s="31"/>
    </row>
    <row r="137" spans="1:5" x14ac:dyDescent="0.25">
      <c r="A137" s="56"/>
      <c r="B137" s="31" t="s">
        <v>692</v>
      </c>
      <c r="C137" s="31" t="s">
        <v>1051</v>
      </c>
      <c r="D137" s="31">
        <v>1.5</v>
      </c>
      <c r="E137" s="31"/>
    </row>
    <row r="138" spans="1:5" x14ac:dyDescent="0.25">
      <c r="A138" s="56"/>
      <c r="B138" s="31"/>
      <c r="C138" s="31"/>
      <c r="D138" s="31"/>
      <c r="E138" s="31"/>
    </row>
    <row r="139" spans="1:5" x14ac:dyDescent="0.25">
      <c r="A139" s="56"/>
      <c r="B139" s="31"/>
      <c r="C139" s="31"/>
      <c r="D139" s="31"/>
      <c r="E139" s="31"/>
    </row>
    <row r="140" spans="1:5" x14ac:dyDescent="0.25">
      <c r="A140" s="56"/>
      <c r="B140" s="31"/>
      <c r="C140" s="31"/>
      <c r="D140" s="31"/>
      <c r="E140" s="31"/>
    </row>
    <row r="141" spans="1:5" x14ac:dyDescent="0.25">
      <c r="A141" s="31"/>
      <c r="B141" s="31"/>
      <c r="C141" s="31"/>
      <c r="D141" s="31"/>
      <c r="E141" s="31"/>
    </row>
    <row r="142" spans="1:5" x14ac:dyDescent="0.25">
      <c r="A142" s="94" t="s">
        <v>31</v>
      </c>
      <c r="B142" s="94"/>
      <c r="C142" s="31">
        <f>SUM(D132:D140)</f>
        <v>15.5</v>
      </c>
      <c r="D142" s="31"/>
      <c r="E142" s="31"/>
    </row>
  </sheetData>
  <mergeCells count="20">
    <mergeCell ref="A79:E79"/>
    <mergeCell ref="A90:B90"/>
    <mergeCell ref="A93:E93"/>
    <mergeCell ref="A102:E102"/>
    <mergeCell ref="A130:E130"/>
    <mergeCell ref="A142:B142"/>
    <mergeCell ref="C3:E3"/>
    <mergeCell ref="B5:E5"/>
    <mergeCell ref="B6:E6"/>
    <mergeCell ref="A9:E9"/>
    <mergeCell ref="A29:B29"/>
    <mergeCell ref="A31:E31"/>
    <mergeCell ref="A46:B46"/>
    <mergeCell ref="A48:E48"/>
    <mergeCell ref="A61:B61"/>
    <mergeCell ref="A63:E63"/>
    <mergeCell ref="A114:B114"/>
    <mergeCell ref="A116:E116"/>
    <mergeCell ref="A128:B128"/>
    <mergeCell ref="A77:B7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3"/>
  <sheetViews>
    <sheetView topLeftCell="A156" zoomScaleNormal="100" zoomScalePageLayoutView="60" workbookViewId="0">
      <selection activeCell="E185" sqref="E185"/>
    </sheetView>
  </sheetViews>
  <sheetFormatPr baseColWidth="10" defaultRowHeight="15" x14ac:dyDescent="0.25"/>
  <cols>
    <col min="1" max="1" width="27.5703125"/>
    <col min="2" max="2" width="18.140625"/>
    <col min="3" max="3" width="33.140625"/>
    <col min="4" max="4" width="9.140625"/>
    <col min="5" max="5" width="73.42578125"/>
    <col min="6" max="1025" width="9.140625"/>
  </cols>
  <sheetData>
    <row r="2" spans="1:5" x14ac:dyDescent="0.25">
      <c r="A2" s="1"/>
      <c r="B2" s="1"/>
      <c r="C2" s="80" t="s">
        <v>0</v>
      </c>
      <c r="D2" s="80"/>
      <c r="E2" s="80"/>
    </row>
    <row r="3" spans="1:5" x14ac:dyDescent="0.25">
      <c r="A3" s="1" t="s">
        <v>1</v>
      </c>
      <c r="B3">
        <v>6</v>
      </c>
    </row>
    <row r="4" spans="1:5" x14ac:dyDescent="0.25">
      <c r="A4" s="1" t="s">
        <v>2</v>
      </c>
      <c r="B4" s="81" t="s">
        <v>698</v>
      </c>
      <c r="C4" s="81"/>
      <c r="D4" s="81"/>
      <c r="E4" s="81"/>
    </row>
    <row r="5" spans="1:5" x14ac:dyDescent="0.25">
      <c r="A5" s="1" t="s">
        <v>4</v>
      </c>
      <c r="B5" s="81" t="s">
        <v>699</v>
      </c>
      <c r="C5" s="81"/>
      <c r="D5" s="81"/>
      <c r="E5" s="81"/>
    </row>
    <row r="8" spans="1:5" x14ac:dyDescent="0.25">
      <c r="A8" s="83" t="s">
        <v>6</v>
      </c>
      <c r="B8" s="83"/>
      <c r="C8" s="83"/>
      <c r="D8" s="83"/>
      <c r="E8" s="83"/>
    </row>
    <row r="9" spans="1:5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</row>
    <row r="10" spans="1:5" x14ac:dyDescent="0.25">
      <c r="A10" s="3">
        <v>41531</v>
      </c>
      <c r="B10" t="s">
        <v>204</v>
      </c>
      <c r="C10" t="s">
        <v>700</v>
      </c>
      <c r="D10">
        <v>3</v>
      </c>
      <c r="E10" t="s">
        <v>701</v>
      </c>
    </row>
    <row r="11" spans="1:5" x14ac:dyDescent="0.25">
      <c r="A11" s="3">
        <v>41531</v>
      </c>
      <c r="B11" t="s">
        <v>702</v>
      </c>
      <c r="D11">
        <v>5</v>
      </c>
      <c r="E11" t="s">
        <v>703</v>
      </c>
    </row>
    <row r="12" spans="1:5" x14ac:dyDescent="0.25">
      <c r="A12" s="3">
        <v>41532</v>
      </c>
      <c r="B12" t="s">
        <v>704</v>
      </c>
      <c r="D12">
        <v>4</v>
      </c>
      <c r="E12" t="s">
        <v>705</v>
      </c>
    </row>
    <row r="13" spans="1:5" x14ac:dyDescent="0.25">
      <c r="A13" t="s">
        <v>102</v>
      </c>
      <c r="B13" t="s">
        <v>67</v>
      </c>
      <c r="C13" t="s">
        <v>706</v>
      </c>
      <c r="D13">
        <v>3</v>
      </c>
    </row>
    <row r="14" spans="1:5" x14ac:dyDescent="0.25">
      <c r="A14" t="s">
        <v>102</v>
      </c>
      <c r="B14" t="s">
        <v>42</v>
      </c>
      <c r="C14" t="s">
        <v>707</v>
      </c>
      <c r="D14">
        <v>0.2</v>
      </c>
    </row>
    <row r="15" spans="1:5" x14ac:dyDescent="0.25">
      <c r="A15" t="s">
        <v>102</v>
      </c>
      <c r="B15" t="s">
        <v>204</v>
      </c>
      <c r="C15" t="s">
        <v>700</v>
      </c>
      <c r="D15">
        <v>0.1</v>
      </c>
    </row>
    <row r="16" spans="1:5" x14ac:dyDescent="0.25">
      <c r="A16" s="3">
        <v>41533</v>
      </c>
      <c r="B16" t="s">
        <v>12</v>
      </c>
      <c r="C16" t="s">
        <v>173</v>
      </c>
      <c r="D16">
        <v>3</v>
      </c>
    </row>
    <row r="17" spans="1:5" x14ac:dyDescent="0.25">
      <c r="A17" s="3">
        <v>41534</v>
      </c>
      <c r="B17" t="s">
        <v>708</v>
      </c>
      <c r="C17" t="s">
        <v>709</v>
      </c>
      <c r="D17">
        <v>1.3</v>
      </c>
    </row>
    <row r="18" spans="1:5" x14ac:dyDescent="0.25">
      <c r="A18" s="3">
        <v>41534</v>
      </c>
      <c r="B18" t="s">
        <v>17</v>
      </c>
      <c r="C18" t="s">
        <v>710</v>
      </c>
      <c r="D18">
        <v>2</v>
      </c>
      <c r="E18" t="s">
        <v>711</v>
      </c>
    </row>
    <row r="29" spans="1:5" x14ac:dyDescent="0.25">
      <c r="A29" s="82" t="s">
        <v>31</v>
      </c>
      <c r="B29" s="82"/>
      <c r="C29">
        <f>SUM(D10:D23)</f>
        <v>21.599999999999998</v>
      </c>
    </row>
    <row r="31" spans="1:5" ht="15" customHeight="1" x14ac:dyDescent="0.25">
      <c r="A31" s="83" t="s">
        <v>65</v>
      </c>
      <c r="B31" s="83"/>
      <c r="C31" s="83"/>
      <c r="D31" s="83"/>
      <c r="E31" s="83"/>
    </row>
    <row r="32" spans="1:5" ht="15" customHeight="1" x14ac:dyDescent="0.25">
      <c r="A32" s="2" t="s">
        <v>7</v>
      </c>
      <c r="B32" s="2" t="s">
        <v>8</v>
      </c>
      <c r="C32" s="2" t="s">
        <v>9</v>
      </c>
      <c r="D32" s="2" t="s">
        <v>10</v>
      </c>
      <c r="E32" s="2" t="s">
        <v>11</v>
      </c>
    </row>
    <row r="33" spans="1:5" ht="15" customHeight="1" x14ac:dyDescent="0.25">
      <c r="A33" s="3">
        <v>41539</v>
      </c>
      <c r="B33" t="s">
        <v>140</v>
      </c>
      <c r="C33" t="s">
        <v>227</v>
      </c>
      <c r="D33">
        <v>1</v>
      </c>
      <c r="E33" t="s">
        <v>712</v>
      </c>
    </row>
    <row r="34" spans="1:5" ht="15" customHeight="1" x14ac:dyDescent="0.25">
      <c r="A34" s="3">
        <v>41539</v>
      </c>
      <c r="B34" t="s">
        <v>704</v>
      </c>
      <c r="D34">
        <v>3</v>
      </c>
      <c r="E34" t="s">
        <v>713</v>
      </c>
    </row>
    <row r="35" spans="1:5" ht="15" customHeight="1" x14ac:dyDescent="0.25">
      <c r="A35" t="s">
        <v>102</v>
      </c>
      <c r="B35" t="s">
        <v>67</v>
      </c>
      <c r="C35" t="s">
        <v>706</v>
      </c>
      <c r="D35">
        <v>3</v>
      </c>
    </row>
    <row r="36" spans="1:5" ht="15" customHeight="1" x14ac:dyDescent="0.25">
      <c r="A36" t="s">
        <v>102</v>
      </c>
      <c r="B36" t="s">
        <v>42</v>
      </c>
      <c r="C36" t="s">
        <v>707</v>
      </c>
      <c r="D36">
        <v>0.2</v>
      </c>
    </row>
    <row r="37" spans="1:5" ht="15" customHeight="1" x14ac:dyDescent="0.25">
      <c r="A37" t="s">
        <v>102</v>
      </c>
      <c r="B37" t="s">
        <v>204</v>
      </c>
      <c r="C37" t="s">
        <v>700</v>
      </c>
      <c r="D37">
        <v>0.1</v>
      </c>
    </row>
    <row r="38" spans="1:5" ht="15" customHeight="1" x14ac:dyDescent="0.25">
      <c r="A38" s="3">
        <v>41543</v>
      </c>
      <c r="B38" t="s">
        <v>12</v>
      </c>
      <c r="C38" t="s">
        <v>173</v>
      </c>
      <c r="D38">
        <v>3</v>
      </c>
    </row>
    <row r="39" spans="1:5" ht="15" customHeight="1" x14ac:dyDescent="0.25">
      <c r="A39" s="3">
        <v>41541</v>
      </c>
      <c r="B39" t="s">
        <v>176</v>
      </c>
      <c r="C39" t="s">
        <v>253</v>
      </c>
      <c r="D39">
        <v>1</v>
      </c>
    </row>
    <row r="40" spans="1:5" ht="15" customHeight="1" x14ac:dyDescent="0.25">
      <c r="A40" s="3">
        <v>41541</v>
      </c>
      <c r="B40" t="s">
        <v>714</v>
      </c>
      <c r="C40" t="s">
        <v>715</v>
      </c>
      <c r="D40">
        <v>2</v>
      </c>
    </row>
    <row r="41" spans="1:5" ht="15" customHeight="1" x14ac:dyDescent="0.25">
      <c r="A41" s="3">
        <v>41543</v>
      </c>
      <c r="B41" t="s">
        <v>12</v>
      </c>
      <c r="C41" t="s">
        <v>173</v>
      </c>
      <c r="D41">
        <v>2</v>
      </c>
    </row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spans="1:5" ht="15" customHeight="1" x14ac:dyDescent="0.25"/>
    <row r="50" spans="1:5" ht="15" customHeight="1" x14ac:dyDescent="0.25">
      <c r="A50" s="82" t="s">
        <v>31</v>
      </c>
      <c r="B50" s="82"/>
      <c r="C50">
        <f>SUM(D33:D44)</f>
        <v>15.3</v>
      </c>
    </row>
    <row r="51" spans="1:5" ht="15" customHeight="1" x14ac:dyDescent="0.25"/>
    <row r="52" spans="1:5" ht="15" customHeight="1" x14ac:dyDescent="0.25"/>
    <row r="55" spans="1:5" x14ac:dyDescent="0.25">
      <c r="A55" s="83" t="s">
        <v>32</v>
      </c>
      <c r="B55" s="83"/>
      <c r="C55" s="83"/>
      <c r="D55" s="83"/>
      <c r="E55" s="83"/>
    </row>
    <row r="56" spans="1:5" x14ac:dyDescent="0.25">
      <c r="A56" s="2" t="s">
        <v>7</v>
      </c>
      <c r="B56" s="2" t="s">
        <v>8</v>
      </c>
      <c r="C56" s="2" t="s">
        <v>9</v>
      </c>
      <c r="D56" s="2" t="s">
        <v>10</v>
      </c>
      <c r="E56" s="2" t="s">
        <v>11</v>
      </c>
    </row>
    <row r="57" spans="1:5" x14ac:dyDescent="0.25">
      <c r="A57" s="3">
        <v>41546</v>
      </c>
      <c r="B57" t="s">
        <v>140</v>
      </c>
      <c r="C57" t="s">
        <v>227</v>
      </c>
      <c r="D57">
        <v>5</v>
      </c>
      <c r="E57" t="s">
        <v>712</v>
      </c>
    </row>
    <row r="58" spans="1:5" x14ac:dyDescent="0.25">
      <c r="A58" s="3">
        <v>41546</v>
      </c>
      <c r="B58" t="s">
        <v>42</v>
      </c>
      <c r="C58" t="s">
        <v>716</v>
      </c>
      <c r="D58">
        <v>3</v>
      </c>
      <c r="E58" t="s">
        <v>717</v>
      </c>
    </row>
    <row r="59" spans="1:5" x14ac:dyDescent="0.25">
      <c r="A59" t="s">
        <v>102</v>
      </c>
      <c r="B59" t="s">
        <v>67</v>
      </c>
      <c r="C59" t="s">
        <v>706</v>
      </c>
      <c r="D59">
        <v>3</v>
      </c>
    </row>
    <row r="60" spans="1:5" x14ac:dyDescent="0.25">
      <c r="A60" t="s">
        <v>102</v>
      </c>
      <c r="B60" t="s">
        <v>42</v>
      </c>
      <c r="C60" t="s">
        <v>707</v>
      </c>
      <c r="D60">
        <v>0.2</v>
      </c>
    </row>
    <row r="61" spans="1:5" x14ac:dyDescent="0.25">
      <c r="A61" t="s">
        <v>102</v>
      </c>
      <c r="B61" t="s">
        <v>204</v>
      </c>
      <c r="C61" t="s">
        <v>700</v>
      </c>
      <c r="D61">
        <v>0.1</v>
      </c>
    </row>
    <row r="62" spans="1:5" x14ac:dyDescent="0.25">
      <c r="A62" s="3">
        <v>41543</v>
      </c>
      <c r="B62" t="s">
        <v>718</v>
      </c>
      <c r="C62" t="s">
        <v>719</v>
      </c>
      <c r="D62">
        <v>2.2999999999999998</v>
      </c>
      <c r="E62" t="s">
        <v>720</v>
      </c>
    </row>
    <row r="63" spans="1:5" x14ac:dyDescent="0.25">
      <c r="A63" s="3">
        <v>41541</v>
      </c>
      <c r="B63" t="s">
        <v>176</v>
      </c>
      <c r="C63" t="s">
        <v>253</v>
      </c>
      <c r="D63">
        <v>1</v>
      </c>
    </row>
    <row r="64" spans="1:5" x14ac:dyDescent="0.25">
      <c r="A64" s="3">
        <v>41541</v>
      </c>
      <c r="B64" t="s">
        <v>714</v>
      </c>
      <c r="C64" t="s">
        <v>715</v>
      </c>
      <c r="D64">
        <v>0.4</v>
      </c>
      <c r="E64" t="s">
        <v>721</v>
      </c>
    </row>
    <row r="73" spans="1:5" x14ac:dyDescent="0.25">
      <c r="A73" s="82" t="s">
        <v>31</v>
      </c>
      <c r="B73" s="82"/>
      <c r="C73">
        <f>SUM(D57:D67)</f>
        <v>14.999999999999998</v>
      </c>
    </row>
    <row r="76" spans="1:5" x14ac:dyDescent="0.25">
      <c r="A76" s="83" t="s">
        <v>113</v>
      </c>
      <c r="B76" s="83"/>
      <c r="C76" s="83"/>
      <c r="D76" s="83"/>
      <c r="E76" s="83"/>
    </row>
    <row r="77" spans="1:5" x14ac:dyDescent="0.25">
      <c r="A77" s="2" t="s">
        <v>7</v>
      </c>
      <c r="B77" s="2" t="s">
        <v>8</v>
      </c>
      <c r="C77" s="2" t="s">
        <v>9</v>
      </c>
      <c r="D77" s="2" t="s">
        <v>10</v>
      </c>
      <c r="E77" s="2" t="s">
        <v>11</v>
      </c>
    </row>
    <row r="78" spans="1:5" x14ac:dyDescent="0.25">
      <c r="A78" s="3">
        <v>41553</v>
      </c>
      <c r="B78" t="s">
        <v>140</v>
      </c>
      <c r="C78" t="s">
        <v>227</v>
      </c>
      <c r="D78">
        <v>5</v>
      </c>
      <c r="E78" t="s">
        <v>712</v>
      </c>
    </row>
    <row r="79" spans="1:5" x14ac:dyDescent="0.25">
      <c r="A79" s="3">
        <v>41553</v>
      </c>
      <c r="B79" t="s">
        <v>42</v>
      </c>
      <c r="C79" t="s">
        <v>716</v>
      </c>
      <c r="D79">
        <v>3</v>
      </c>
      <c r="E79" t="s">
        <v>717</v>
      </c>
    </row>
    <row r="80" spans="1:5" x14ac:dyDescent="0.25">
      <c r="A80" t="s">
        <v>102</v>
      </c>
      <c r="B80" t="s">
        <v>67</v>
      </c>
      <c r="C80" t="s">
        <v>706</v>
      </c>
      <c r="D80">
        <v>3</v>
      </c>
    </row>
    <row r="81" spans="1:5" x14ac:dyDescent="0.25">
      <c r="A81" t="s">
        <v>102</v>
      </c>
      <c r="B81" t="s">
        <v>42</v>
      </c>
      <c r="C81" t="s">
        <v>707</v>
      </c>
      <c r="D81">
        <v>0.2</v>
      </c>
    </row>
    <row r="82" spans="1:5" x14ac:dyDescent="0.25">
      <c r="A82" t="s">
        <v>102</v>
      </c>
      <c r="B82" t="s">
        <v>204</v>
      </c>
      <c r="C82" t="s">
        <v>700</v>
      </c>
      <c r="D82">
        <v>0.1</v>
      </c>
    </row>
    <row r="83" spans="1:5" x14ac:dyDescent="0.25">
      <c r="A83" s="3">
        <v>41557</v>
      </c>
      <c r="B83" t="s">
        <v>176</v>
      </c>
      <c r="C83" t="s">
        <v>253</v>
      </c>
      <c r="D83">
        <v>1</v>
      </c>
    </row>
    <row r="84" spans="1:5" x14ac:dyDescent="0.25">
      <c r="A84" s="3">
        <v>41554</v>
      </c>
      <c r="B84" t="s">
        <v>722</v>
      </c>
      <c r="C84" t="s">
        <v>723</v>
      </c>
      <c r="D84">
        <v>2.2999999999999998</v>
      </c>
      <c r="E84" t="s">
        <v>724</v>
      </c>
    </row>
    <row r="85" spans="1:5" x14ac:dyDescent="0.25">
      <c r="A85" s="3">
        <v>41554</v>
      </c>
      <c r="B85" t="s">
        <v>725</v>
      </c>
      <c r="C85" t="s">
        <v>726</v>
      </c>
      <c r="D85">
        <v>0.2</v>
      </c>
    </row>
    <row r="86" spans="1:5" x14ac:dyDescent="0.25">
      <c r="A86" s="3">
        <v>41557</v>
      </c>
      <c r="B86" t="s">
        <v>12</v>
      </c>
      <c r="C86" t="s">
        <v>36</v>
      </c>
      <c r="D86">
        <v>5</v>
      </c>
    </row>
    <row r="93" spans="1:5" x14ac:dyDescent="0.25">
      <c r="A93" s="82" t="s">
        <v>31</v>
      </c>
      <c r="B93" s="82"/>
      <c r="C93">
        <f>SUM(D78:D87)</f>
        <v>19.799999999999997</v>
      </c>
    </row>
    <row r="95" spans="1:5" x14ac:dyDescent="0.25">
      <c r="A95" s="83" t="s">
        <v>45</v>
      </c>
      <c r="B95" s="83"/>
      <c r="C95" s="83"/>
      <c r="D95" s="83"/>
      <c r="E95" s="83"/>
    </row>
    <row r="96" spans="1:5" x14ac:dyDescent="0.25">
      <c r="A96" s="2" t="s">
        <v>7</v>
      </c>
      <c r="B96" s="2" t="s">
        <v>8</v>
      </c>
      <c r="C96" s="2" t="s">
        <v>9</v>
      </c>
      <c r="D96" s="2" t="s">
        <v>10</v>
      </c>
      <c r="E96" s="2" t="s">
        <v>11</v>
      </c>
    </row>
    <row r="97" spans="1:5" x14ac:dyDescent="0.25">
      <c r="A97" s="3">
        <v>41559</v>
      </c>
      <c r="B97" t="s">
        <v>727</v>
      </c>
      <c r="C97" t="s">
        <v>728</v>
      </c>
      <c r="D97">
        <v>2</v>
      </c>
      <c r="E97" t="s">
        <v>729</v>
      </c>
    </row>
    <row r="98" spans="1:5" x14ac:dyDescent="0.25">
      <c r="A98" s="3">
        <v>41560</v>
      </c>
      <c r="B98" t="s">
        <v>421</v>
      </c>
      <c r="C98" t="s">
        <v>730</v>
      </c>
      <c r="D98">
        <v>2</v>
      </c>
      <c r="E98" t="s">
        <v>731</v>
      </c>
    </row>
    <row r="99" spans="1:5" x14ac:dyDescent="0.25">
      <c r="A99" s="3">
        <v>41560</v>
      </c>
      <c r="B99" t="s">
        <v>732</v>
      </c>
      <c r="C99" t="s">
        <v>733</v>
      </c>
      <c r="D99">
        <v>1.3</v>
      </c>
      <c r="E99" t="s">
        <v>734</v>
      </c>
    </row>
    <row r="100" spans="1:5" x14ac:dyDescent="0.25">
      <c r="A100" s="3">
        <v>41560</v>
      </c>
      <c r="B100" t="s">
        <v>138</v>
      </c>
      <c r="C100" t="s">
        <v>735</v>
      </c>
      <c r="D100">
        <v>3</v>
      </c>
      <c r="E100" t="s">
        <v>736</v>
      </c>
    </row>
    <row r="101" spans="1:5" x14ac:dyDescent="0.25">
      <c r="A101" s="3">
        <v>41560</v>
      </c>
      <c r="B101" t="s">
        <v>737</v>
      </c>
      <c r="C101" t="s">
        <v>730</v>
      </c>
      <c r="D101">
        <v>2.2999999999999998</v>
      </c>
      <c r="E101" t="s">
        <v>738</v>
      </c>
    </row>
    <row r="102" spans="1:5" x14ac:dyDescent="0.25">
      <c r="A102" t="s">
        <v>102</v>
      </c>
      <c r="B102" t="s">
        <v>67</v>
      </c>
      <c r="C102" t="s">
        <v>706</v>
      </c>
      <c r="D102">
        <v>3</v>
      </c>
    </row>
    <row r="103" spans="1:5" x14ac:dyDescent="0.25">
      <c r="A103" t="s">
        <v>102</v>
      </c>
      <c r="B103" t="s">
        <v>42</v>
      </c>
      <c r="C103" t="s">
        <v>707</v>
      </c>
      <c r="D103">
        <v>0.2</v>
      </c>
    </row>
    <row r="104" spans="1:5" x14ac:dyDescent="0.25">
      <c r="A104" t="s">
        <v>102</v>
      </c>
      <c r="B104" t="s">
        <v>204</v>
      </c>
      <c r="C104" t="s">
        <v>700</v>
      </c>
      <c r="D104">
        <v>0.1</v>
      </c>
    </row>
    <row r="105" spans="1:5" x14ac:dyDescent="0.25">
      <c r="A105" s="3">
        <v>41564</v>
      </c>
      <c r="B105" t="s">
        <v>176</v>
      </c>
      <c r="C105" t="s">
        <v>253</v>
      </c>
      <c r="D105">
        <v>1</v>
      </c>
    </row>
    <row r="106" spans="1:5" x14ac:dyDescent="0.25">
      <c r="A106" s="3">
        <v>41565</v>
      </c>
      <c r="B106" t="s">
        <v>67</v>
      </c>
      <c r="C106" t="s">
        <v>739</v>
      </c>
      <c r="D106">
        <v>0.3</v>
      </c>
    </row>
    <row r="107" spans="1:5" x14ac:dyDescent="0.25">
      <c r="A107" s="3">
        <v>41565</v>
      </c>
      <c r="B107" t="s">
        <v>12</v>
      </c>
      <c r="C107" t="s">
        <v>254</v>
      </c>
      <c r="D107">
        <v>1</v>
      </c>
      <c r="E107" t="s">
        <v>740</v>
      </c>
    </row>
    <row r="108" spans="1:5" x14ac:dyDescent="0.25">
      <c r="A108" s="3">
        <v>41563</v>
      </c>
      <c r="B108" t="s">
        <v>12</v>
      </c>
      <c r="C108" t="s">
        <v>254</v>
      </c>
      <c r="D108">
        <v>0.2</v>
      </c>
      <c r="E108" t="s">
        <v>741</v>
      </c>
    </row>
    <row r="112" spans="1:5" x14ac:dyDescent="0.25">
      <c r="A112" s="82" t="s">
        <v>31</v>
      </c>
      <c r="B112" s="82"/>
      <c r="C112">
        <f>SUM(D97:D110)</f>
        <v>16.400000000000002</v>
      </c>
    </row>
    <row r="115" spans="1:5" x14ac:dyDescent="0.25">
      <c r="A115" s="83" t="s">
        <v>50</v>
      </c>
      <c r="B115" s="83"/>
      <c r="C115" s="83"/>
      <c r="D115" s="83"/>
      <c r="E115" s="83"/>
    </row>
    <row r="116" spans="1:5" x14ac:dyDescent="0.25">
      <c r="A116" s="2" t="s">
        <v>7</v>
      </c>
      <c r="B116" s="2" t="s">
        <v>8</v>
      </c>
      <c r="C116" s="2" t="s">
        <v>9</v>
      </c>
      <c r="D116" s="2" t="s">
        <v>10</v>
      </c>
      <c r="E116" s="2" t="s">
        <v>11</v>
      </c>
    </row>
    <row r="117" spans="1:5" x14ac:dyDescent="0.25">
      <c r="A117" s="3">
        <v>41567</v>
      </c>
      <c r="B117" t="s">
        <v>732</v>
      </c>
      <c r="C117" t="s">
        <v>733</v>
      </c>
      <c r="D117">
        <v>2.5</v>
      </c>
      <c r="E117" t="s">
        <v>734</v>
      </c>
    </row>
    <row r="118" spans="1:5" x14ac:dyDescent="0.25">
      <c r="A118" s="3">
        <v>41567</v>
      </c>
      <c r="B118" t="s">
        <v>138</v>
      </c>
      <c r="C118" t="s">
        <v>735</v>
      </c>
      <c r="D118">
        <v>3</v>
      </c>
      <c r="E118" t="s">
        <v>736</v>
      </c>
    </row>
    <row r="119" spans="1:5" x14ac:dyDescent="0.25">
      <c r="A119" t="s">
        <v>102</v>
      </c>
      <c r="B119" t="s">
        <v>67</v>
      </c>
      <c r="C119" t="s">
        <v>706</v>
      </c>
      <c r="D119">
        <v>3</v>
      </c>
    </row>
    <row r="120" spans="1:5" x14ac:dyDescent="0.25">
      <c r="A120" t="s">
        <v>102</v>
      </c>
      <c r="B120" t="s">
        <v>42</v>
      </c>
      <c r="C120" t="s">
        <v>707</v>
      </c>
      <c r="D120">
        <v>0.2</v>
      </c>
    </row>
    <row r="121" spans="1:5" x14ac:dyDescent="0.25">
      <c r="A121" t="s">
        <v>102</v>
      </c>
      <c r="B121" t="s">
        <v>204</v>
      </c>
      <c r="C121" t="s">
        <v>700</v>
      </c>
      <c r="D121">
        <v>0.1</v>
      </c>
    </row>
    <row r="122" spans="1:5" x14ac:dyDescent="0.25">
      <c r="A122" s="3">
        <v>41571</v>
      </c>
      <c r="B122" t="s">
        <v>176</v>
      </c>
      <c r="C122" t="s">
        <v>253</v>
      </c>
      <c r="D122">
        <v>1</v>
      </c>
    </row>
    <row r="123" spans="1:5" x14ac:dyDescent="0.25">
      <c r="A123" s="3">
        <v>41571</v>
      </c>
      <c r="B123" t="s">
        <v>12</v>
      </c>
      <c r="C123" t="s">
        <v>254</v>
      </c>
      <c r="D123">
        <v>1.5</v>
      </c>
      <c r="E123" t="s">
        <v>255</v>
      </c>
    </row>
    <row r="124" spans="1:5" x14ac:dyDescent="0.25">
      <c r="A124" s="3">
        <v>41569</v>
      </c>
      <c r="B124" t="s">
        <v>12</v>
      </c>
      <c r="C124" t="s">
        <v>254</v>
      </c>
      <c r="D124">
        <v>2</v>
      </c>
      <c r="E124" t="s">
        <v>742</v>
      </c>
    </row>
    <row r="125" spans="1:5" x14ac:dyDescent="0.25">
      <c r="A125" s="3">
        <v>41567</v>
      </c>
      <c r="B125" t="s">
        <v>12</v>
      </c>
      <c r="C125" t="s">
        <v>254</v>
      </c>
      <c r="D125">
        <v>0.9</v>
      </c>
      <c r="E125" t="s">
        <v>743</v>
      </c>
    </row>
    <row r="128" spans="1:5" x14ac:dyDescent="0.25">
      <c r="A128" s="82" t="s">
        <v>31</v>
      </c>
      <c r="B128" s="82"/>
      <c r="C128">
        <f>SUM(D117:D126)</f>
        <v>14.2</v>
      </c>
    </row>
    <row r="130" spans="1:5" x14ac:dyDescent="0.25">
      <c r="A130" s="83" t="s">
        <v>744</v>
      </c>
      <c r="B130" s="83"/>
      <c r="C130" s="83"/>
      <c r="D130" s="83"/>
      <c r="E130" s="83"/>
    </row>
    <row r="131" spans="1:5" x14ac:dyDescent="0.25">
      <c r="A131" s="2" t="s">
        <v>7</v>
      </c>
      <c r="B131" s="2" t="s">
        <v>8</v>
      </c>
      <c r="C131" s="2" t="s">
        <v>9</v>
      </c>
      <c r="D131" s="2" t="s">
        <v>10</v>
      </c>
      <c r="E131" s="2" t="s">
        <v>11</v>
      </c>
    </row>
    <row r="132" spans="1:5" x14ac:dyDescent="0.25">
      <c r="A132" s="3">
        <v>41572</v>
      </c>
      <c r="B132" t="s">
        <v>732</v>
      </c>
      <c r="C132" t="s">
        <v>733</v>
      </c>
      <c r="D132">
        <v>1</v>
      </c>
      <c r="E132" t="s">
        <v>734</v>
      </c>
    </row>
    <row r="133" spans="1:5" x14ac:dyDescent="0.25">
      <c r="A133" s="3">
        <v>41573</v>
      </c>
      <c r="B133" t="s">
        <v>138</v>
      </c>
      <c r="C133" t="s">
        <v>735</v>
      </c>
      <c r="D133">
        <v>3</v>
      </c>
      <c r="E133" t="s">
        <v>736</v>
      </c>
    </row>
    <row r="134" spans="1:5" x14ac:dyDescent="0.25">
      <c r="A134" t="s">
        <v>102</v>
      </c>
      <c r="B134" t="s">
        <v>67</v>
      </c>
      <c r="C134" t="s">
        <v>706</v>
      </c>
      <c r="D134">
        <v>3</v>
      </c>
    </row>
    <row r="135" spans="1:5" x14ac:dyDescent="0.25">
      <c r="A135" t="s">
        <v>102</v>
      </c>
      <c r="B135" t="s">
        <v>42</v>
      </c>
      <c r="C135" t="s">
        <v>707</v>
      </c>
      <c r="D135">
        <v>0.2</v>
      </c>
    </row>
    <row r="136" spans="1:5" x14ac:dyDescent="0.25">
      <c r="A136" t="s">
        <v>102</v>
      </c>
      <c r="B136" t="s">
        <v>204</v>
      </c>
      <c r="C136" t="s">
        <v>700</v>
      </c>
      <c r="D136">
        <v>0.1</v>
      </c>
    </row>
    <row r="137" spans="1:5" x14ac:dyDescent="0.25">
      <c r="A137" s="3">
        <v>41577</v>
      </c>
      <c r="B137" t="s">
        <v>176</v>
      </c>
      <c r="C137" t="s">
        <v>253</v>
      </c>
      <c r="D137">
        <v>1</v>
      </c>
    </row>
    <row r="138" spans="1:5" x14ac:dyDescent="0.25">
      <c r="A138" s="3">
        <v>41576</v>
      </c>
      <c r="B138" t="s">
        <v>727</v>
      </c>
      <c r="C138" t="s">
        <v>728</v>
      </c>
      <c r="D138">
        <v>2.5</v>
      </c>
    </row>
    <row r="139" spans="1:5" x14ac:dyDescent="0.25">
      <c r="A139" s="3">
        <v>41573</v>
      </c>
      <c r="B139" t="s">
        <v>745</v>
      </c>
      <c r="C139" t="s">
        <v>746</v>
      </c>
      <c r="D139">
        <v>2</v>
      </c>
      <c r="E139" t="s">
        <v>747</v>
      </c>
    </row>
    <row r="140" spans="1:5" x14ac:dyDescent="0.25">
      <c r="A140" s="3">
        <v>41577</v>
      </c>
      <c r="B140" t="s">
        <v>708</v>
      </c>
      <c r="C140" t="s">
        <v>748</v>
      </c>
      <c r="D140">
        <v>6</v>
      </c>
      <c r="E140" t="s">
        <v>749</v>
      </c>
    </row>
    <row r="141" spans="1:5" x14ac:dyDescent="0.25">
      <c r="A141" s="3"/>
    </row>
    <row r="142" spans="1:5" x14ac:dyDescent="0.25">
      <c r="A142" s="3"/>
    </row>
    <row r="143" spans="1:5" x14ac:dyDescent="0.25">
      <c r="A143" s="3"/>
    </row>
    <row r="145" spans="1:5" x14ac:dyDescent="0.25">
      <c r="A145" s="82" t="s">
        <v>31</v>
      </c>
      <c r="B145" s="82"/>
      <c r="C145">
        <f>SUM(D132:D144)</f>
        <v>18.8</v>
      </c>
    </row>
    <row r="147" spans="1:5" x14ac:dyDescent="0.25">
      <c r="A147" s="79" t="s">
        <v>992</v>
      </c>
      <c r="B147" s="79"/>
      <c r="C147" s="79"/>
      <c r="D147" s="79"/>
      <c r="E147" s="79"/>
    </row>
    <row r="148" spans="1:5" x14ac:dyDescent="0.25">
      <c r="A148" s="52" t="s">
        <v>7</v>
      </c>
      <c r="B148" s="52" t="s">
        <v>8</v>
      </c>
      <c r="C148" s="52" t="s">
        <v>9</v>
      </c>
      <c r="D148" s="52" t="s">
        <v>10</v>
      </c>
      <c r="E148" s="52" t="s">
        <v>11</v>
      </c>
    </row>
    <row r="149" spans="1:5" x14ac:dyDescent="0.25">
      <c r="A149" s="56">
        <v>41580</v>
      </c>
      <c r="B149" s="31" t="s">
        <v>718</v>
      </c>
      <c r="C149" s="31" t="s">
        <v>733</v>
      </c>
      <c r="D149" s="31">
        <v>1.5</v>
      </c>
      <c r="E149" s="31" t="s">
        <v>734</v>
      </c>
    </row>
    <row r="150" spans="1:5" x14ac:dyDescent="0.25">
      <c r="A150" s="56">
        <v>41581</v>
      </c>
      <c r="B150" s="31" t="s">
        <v>993</v>
      </c>
      <c r="C150" s="31" t="s">
        <v>735</v>
      </c>
      <c r="D150" s="31">
        <v>2</v>
      </c>
      <c r="E150" s="31" t="s">
        <v>736</v>
      </c>
    </row>
    <row r="151" spans="1:5" x14ac:dyDescent="0.25">
      <c r="A151" s="31" t="s">
        <v>102</v>
      </c>
      <c r="B151" s="31" t="s">
        <v>67</v>
      </c>
      <c r="C151" s="31" t="s">
        <v>706</v>
      </c>
      <c r="D151" s="31">
        <v>3</v>
      </c>
      <c r="E151" s="31"/>
    </row>
    <row r="152" spans="1:5" x14ac:dyDescent="0.25">
      <c r="A152" s="31" t="s">
        <v>102</v>
      </c>
      <c r="B152" s="31" t="s">
        <v>42</v>
      </c>
      <c r="C152" s="31" t="s">
        <v>707</v>
      </c>
      <c r="D152" s="31">
        <v>0.2</v>
      </c>
      <c r="E152" s="31"/>
    </row>
    <row r="153" spans="1:5" x14ac:dyDescent="0.25">
      <c r="A153" s="31" t="s">
        <v>102</v>
      </c>
      <c r="B153" s="31" t="s">
        <v>204</v>
      </c>
      <c r="C153" s="31" t="s">
        <v>700</v>
      </c>
      <c r="D153" s="31">
        <v>0.1</v>
      </c>
      <c r="E153" s="31"/>
    </row>
    <row r="154" spans="1:5" x14ac:dyDescent="0.25">
      <c r="A154" s="56">
        <v>41585</v>
      </c>
      <c r="B154" s="31" t="s">
        <v>176</v>
      </c>
      <c r="C154" s="31" t="s">
        <v>253</v>
      </c>
      <c r="D154" s="31">
        <v>1</v>
      </c>
      <c r="E154" s="31"/>
    </row>
    <row r="155" spans="1:5" x14ac:dyDescent="0.25">
      <c r="A155" s="56">
        <v>41583</v>
      </c>
      <c r="B155" s="31" t="s">
        <v>994</v>
      </c>
      <c r="C155" s="31" t="s">
        <v>726</v>
      </c>
      <c r="D155" s="31">
        <v>2</v>
      </c>
      <c r="E155" s="31"/>
    </row>
    <row r="156" spans="1:5" x14ac:dyDescent="0.25">
      <c r="A156" s="56">
        <v>41584</v>
      </c>
      <c r="B156" s="31" t="s">
        <v>725</v>
      </c>
      <c r="C156" s="31" t="s">
        <v>995</v>
      </c>
      <c r="D156" s="31">
        <v>5</v>
      </c>
      <c r="E156" s="31" t="s">
        <v>996</v>
      </c>
    </row>
    <row r="157" spans="1:5" x14ac:dyDescent="0.25">
      <c r="A157" s="56">
        <v>41585</v>
      </c>
      <c r="B157" s="31" t="s">
        <v>997</v>
      </c>
      <c r="C157" s="31" t="s">
        <v>998</v>
      </c>
      <c r="D157" s="31">
        <v>2</v>
      </c>
      <c r="E157" s="31" t="s">
        <v>999</v>
      </c>
    </row>
    <row r="158" spans="1:5" x14ac:dyDescent="0.25">
      <c r="A158" s="31"/>
      <c r="B158" s="31"/>
      <c r="C158" s="31"/>
      <c r="D158" s="31"/>
      <c r="E158" s="31"/>
    </row>
    <row r="159" spans="1:5" x14ac:dyDescent="0.25">
      <c r="A159" s="85" t="s">
        <v>31</v>
      </c>
      <c r="B159" s="86"/>
      <c r="C159" s="31">
        <f>SUM(D149:D158)</f>
        <v>16.8</v>
      </c>
      <c r="D159" s="31"/>
      <c r="E159" s="31"/>
    </row>
    <row r="161" spans="1:5" x14ac:dyDescent="0.25">
      <c r="A161" s="97" t="s">
        <v>1035</v>
      </c>
      <c r="B161" s="97"/>
      <c r="C161" s="97"/>
      <c r="D161" s="97"/>
      <c r="E161" s="97"/>
    </row>
    <row r="162" spans="1:5" x14ac:dyDescent="0.25">
      <c r="A162" s="77" t="s">
        <v>7</v>
      </c>
      <c r="B162" s="77" t="s">
        <v>8</v>
      </c>
      <c r="C162" s="77" t="s">
        <v>9</v>
      </c>
      <c r="D162" s="77" t="s">
        <v>10</v>
      </c>
      <c r="E162" s="77" t="s">
        <v>11</v>
      </c>
    </row>
    <row r="163" spans="1:5" x14ac:dyDescent="0.25">
      <c r="A163" s="78">
        <v>41586</v>
      </c>
      <c r="B163" s="34" t="s">
        <v>718</v>
      </c>
      <c r="C163" s="34" t="s">
        <v>733</v>
      </c>
      <c r="D163" s="34">
        <v>1</v>
      </c>
      <c r="E163" s="34" t="s">
        <v>734</v>
      </c>
    </row>
    <row r="164" spans="1:5" x14ac:dyDescent="0.25">
      <c r="A164" s="78">
        <v>41581</v>
      </c>
      <c r="B164" s="34" t="s">
        <v>993</v>
      </c>
      <c r="C164" s="34" t="s">
        <v>735</v>
      </c>
      <c r="D164" s="34">
        <v>2</v>
      </c>
      <c r="E164" s="34" t="s">
        <v>736</v>
      </c>
    </row>
    <row r="165" spans="1:5" x14ac:dyDescent="0.25">
      <c r="A165" s="34" t="s">
        <v>102</v>
      </c>
      <c r="B165" s="34" t="s">
        <v>67</v>
      </c>
      <c r="C165" s="34" t="s">
        <v>706</v>
      </c>
      <c r="D165" s="34">
        <v>3</v>
      </c>
      <c r="E165" s="34"/>
    </row>
    <row r="166" spans="1:5" x14ac:dyDescent="0.25">
      <c r="A166" s="34" t="s">
        <v>102</v>
      </c>
      <c r="B166" s="34" t="s">
        <v>42</v>
      </c>
      <c r="C166" s="34" t="s">
        <v>707</v>
      </c>
      <c r="D166" s="34">
        <v>0.2</v>
      </c>
      <c r="E166" s="34"/>
    </row>
    <row r="167" spans="1:5" x14ac:dyDescent="0.25">
      <c r="A167" s="34" t="s">
        <v>102</v>
      </c>
      <c r="B167" s="34" t="s">
        <v>204</v>
      </c>
      <c r="C167" s="34" t="s">
        <v>700</v>
      </c>
      <c r="D167" s="34">
        <v>0.1</v>
      </c>
      <c r="E167" s="34"/>
    </row>
    <row r="168" spans="1:5" x14ac:dyDescent="0.25">
      <c r="A168" s="78">
        <v>41592</v>
      </c>
      <c r="B168" s="34" t="s">
        <v>176</v>
      </c>
      <c r="C168" s="34" t="s">
        <v>253</v>
      </c>
      <c r="D168" s="34">
        <v>1</v>
      </c>
      <c r="E168" s="34"/>
    </row>
    <row r="169" spans="1:5" x14ac:dyDescent="0.25">
      <c r="A169" s="78">
        <v>41591</v>
      </c>
      <c r="B169" s="34" t="s">
        <v>994</v>
      </c>
      <c r="C169" s="34" t="s">
        <v>726</v>
      </c>
      <c r="D169" s="34">
        <v>3</v>
      </c>
      <c r="E169" s="34" t="s">
        <v>1052</v>
      </c>
    </row>
    <row r="170" spans="1:5" x14ac:dyDescent="0.25">
      <c r="A170" s="78">
        <v>41593</v>
      </c>
      <c r="B170" s="34" t="s">
        <v>725</v>
      </c>
      <c r="C170" s="34" t="s">
        <v>995</v>
      </c>
      <c r="D170" s="34">
        <v>6</v>
      </c>
      <c r="E170" s="34" t="s">
        <v>1053</v>
      </c>
    </row>
    <row r="171" spans="1:5" x14ac:dyDescent="0.25">
      <c r="A171" s="78">
        <v>41587</v>
      </c>
      <c r="B171" s="34" t="s">
        <v>1054</v>
      </c>
      <c r="C171" s="34" t="s">
        <v>1055</v>
      </c>
      <c r="D171" s="34">
        <v>4</v>
      </c>
      <c r="E171" s="34" t="s">
        <v>1052</v>
      </c>
    </row>
    <row r="172" spans="1:5" x14ac:dyDescent="0.25">
      <c r="A172" s="78"/>
      <c r="B172" s="34"/>
      <c r="C172" s="34"/>
      <c r="D172" s="34"/>
      <c r="E172" s="34"/>
    </row>
    <row r="173" spans="1:5" x14ac:dyDescent="0.25">
      <c r="A173" s="98" t="s">
        <v>31</v>
      </c>
      <c r="B173" s="99"/>
      <c r="C173" s="34">
        <f>SUM(D163:D172)</f>
        <v>20.3</v>
      </c>
      <c r="D173" s="34"/>
      <c r="E173" s="34"/>
    </row>
  </sheetData>
  <mergeCells count="21">
    <mergeCell ref="A93:B93"/>
    <mergeCell ref="A95:E95"/>
    <mergeCell ref="A112:B112"/>
    <mergeCell ref="A115:E115"/>
    <mergeCell ref="A128:B128"/>
    <mergeCell ref="A161:E161"/>
    <mergeCell ref="A173:B173"/>
    <mergeCell ref="C2:E2"/>
    <mergeCell ref="B4:E4"/>
    <mergeCell ref="B5:E5"/>
    <mergeCell ref="A8:E8"/>
    <mergeCell ref="A29:B29"/>
    <mergeCell ref="A31:E31"/>
    <mergeCell ref="A50:B50"/>
    <mergeCell ref="A55:E55"/>
    <mergeCell ref="A73:B73"/>
    <mergeCell ref="A76:E76"/>
    <mergeCell ref="A130:E130"/>
    <mergeCell ref="A145:B145"/>
    <mergeCell ref="A147:E147"/>
    <mergeCell ref="A159:B15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108" zoomScaleNormal="100" zoomScalePageLayoutView="60" workbookViewId="0">
      <selection activeCell="A117" sqref="A117:D124"/>
    </sheetView>
  </sheetViews>
  <sheetFormatPr baseColWidth="10" defaultRowHeight="15" x14ac:dyDescent="0.25"/>
  <cols>
    <col min="1" max="1" width="17.42578125"/>
    <col min="2" max="2" width="18.140625"/>
    <col min="3" max="3" width="45.42578125"/>
    <col min="4" max="4" width="9.140625"/>
    <col min="5" max="5" width="73.42578125"/>
    <col min="6" max="6" width="9.85546875"/>
    <col min="7" max="1025" width="9.140625"/>
  </cols>
  <sheetData>
    <row r="1" spans="1:7" x14ac:dyDescent="0.25">
      <c r="A1" s="1"/>
      <c r="B1" s="1"/>
      <c r="C1" s="80" t="s">
        <v>0</v>
      </c>
      <c r="D1" s="80"/>
      <c r="E1" s="80"/>
      <c r="F1" s="23" t="s">
        <v>136</v>
      </c>
      <c r="G1" s="23">
        <f>SUM(D9:D82)</f>
        <v>104.5</v>
      </c>
    </row>
    <row r="2" spans="1:7" x14ac:dyDescent="0.25">
      <c r="A2" s="1" t="s">
        <v>1</v>
      </c>
      <c r="B2">
        <v>6</v>
      </c>
    </row>
    <row r="3" spans="1:7" x14ac:dyDescent="0.25">
      <c r="A3" s="1" t="s">
        <v>2</v>
      </c>
      <c r="B3" s="81" t="s">
        <v>750</v>
      </c>
      <c r="C3" s="81"/>
      <c r="D3" s="81"/>
      <c r="E3" s="81"/>
    </row>
    <row r="4" spans="1:7" x14ac:dyDescent="0.25">
      <c r="A4" s="1" t="s">
        <v>4</v>
      </c>
      <c r="B4" s="81" t="s">
        <v>751</v>
      </c>
      <c r="C4" s="81"/>
      <c r="D4" s="81"/>
      <c r="E4" s="81"/>
    </row>
    <row r="7" spans="1:7" x14ac:dyDescent="0.25">
      <c r="A7" s="80" t="s">
        <v>6</v>
      </c>
      <c r="B7" s="80"/>
      <c r="C7" s="80"/>
      <c r="D7" s="80"/>
      <c r="E7" s="80"/>
    </row>
    <row r="8" spans="1:7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11</v>
      </c>
    </row>
    <row r="9" spans="1:7" x14ac:dyDescent="0.25">
      <c r="A9" s="24">
        <v>41531</v>
      </c>
      <c r="B9" t="s">
        <v>752</v>
      </c>
      <c r="C9" t="s">
        <v>753</v>
      </c>
      <c r="D9">
        <v>2</v>
      </c>
      <c r="E9" t="s">
        <v>754</v>
      </c>
    </row>
    <row r="10" spans="1:7" x14ac:dyDescent="0.25">
      <c r="A10" s="24">
        <v>41531</v>
      </c>
      <c r="B10" s="25" t="s">
        <v>299</v>
      </c>
      <c r="C10" t="s">
        <v>755</v>
      </c>
      <c r="D10">
        <v>1</v>
      </c>
      <c r="E10" t="s">
        <v>756</v>
      </c>
    </row>
    <row r="11" spans="1:7" x14ac:dyDescent="0.25">
      <c r="A11" s="3">
        <v>41531</v>
      </c>
      <c r="B11" s="25" t="s">
        <v>752</v>
      </c>
      <c r="C11" t="s">
        <v>757</v>
      </c>
      <c r="D11">
        <v>2</v>
      </c>
      <c r="E11" t="s">
        <v>758</v>
      </c>
    </row>
    <row r="12" spans="1:7" x14ac:dyDescent="0.25">
      <c r="A12" s="3">
        <v>41532</v>
      </c>
      <c r="B12" t="s">
        <v>299</v>
      </c>
      <c r="C12" t="s">
        <v>755</v>
      </c>
      <c r="D12">
        <v>4</v>
      </c>
      <c r="E12" t="s">
        <v>759</v>
      </c>
    </row>
    <row r="13" spans="1:7" x14ac:dyDescent="0.25">
      <c r="A13" s="3">
        <v>41534</v>
      </c>
      <c r="B13" t="s">
        <v>752</v>
      </c>
      <c r="C13" t="s">
        <v>760</v>
      </c>
      <c r="D13">
        <v>2</v>
      </c>
      <c r="E13" t="s">
        <v>761</v>
      </c>
    </row>
    <row r="14" spans="1:7" x14ac:dyDescent="0.25">
      <c r="A14" s="3">
        <v>41535</v>
      </c>
      <c r="B14" t="s">
        <v>557</v>
      </c>
      <c r="C14" t="s">
        <v>762</v>
      </c>
      <c r="D14">
        <v>1</v>
      </c>
      <c r="E14" t="s">
        <v>763</v>
      </c>
    </row>
    <row r="15" spans="1:7" x14ac:dyDescent="0.25">
      <c r="A15" s="3">
        <v>41535</v>
      </c>
      <c r="B15" t="s">
        <v>299</v>
      </c>
      <c r="C15" t="s">
        <v>764</v>
      </c>
      <c r="D15">
        <v>1</v>
      </c>
      <c r="E15" t="s">
        <v>765</v>
      </c>
    </row>
    <row r="16" spans="1:7" x14ac:dyDescent="0.25">
      <c r="A16" s="3">
        <v>41536</v>
      </c>
      <c r="B16" t="s">
        <v>752</v>
      </c>
      <c r="C16" t="s">
        <v>757</v>
      </c>
      <c r="D16">
        <v>2</v>
      </c>
      <c r="E16" t="s">
        <v>758</v>
      </c>
    </row>
    <row r="17" spans="1:5" x14ac:dyDescent="0.25">
      <c r="A17" s="3">
        <v>41537</v>
      </c>
      <c r="B17" s="7" t="s">
        <v>299</v>
      </c>
      <c r="C17" t="s">
        <v>766</v>
      </c>
      <c r="D17">
        <v>1</v>
      </c>
      <c r="E17" t="s">
        <v>765</v>
      </c>
    </row>
    <row r="18" spans="1:5" x14ac:dyDescent="0.25">
      <c r="A18" s="3"/>
    </row>
    <row r="19" spans="1:5" x14ac:dyDescent="0.25">
      <c r="A19" s="23" t="s">
        <v>296</v>
      </c>
      <c r="B19" s="23">
        <f>SUM(D9:D21)</f>
        <v>16</v>
      </c>
    </row>
    <row r="20" spans="1:5" x14ac:dyDescent="0.25">
      <c r="A20" s="3"/>
    </row>
    <row r="21" spans="1:5" x14ac:dyDescent="0.25">
      <c r="A21" s="3"/>
    </row>
    <row r="23" spans="1:5" x14ac:dyDescent="0.25">
      <c r="A23" s="80" t="s">
        <v>65</v>
      </c>
      <c r="B23" s="80"/>
      <c r="C23" s="80"/>
      <c r="D23" s="80"/>
      <c r="E23" s="80"/>
    </row>
    <row r="24" spans="1:5" x14ac:dyDescent="0.25">
      <c r="A24" s="2" t="s">
        <v>7</v>
      </c>
      <c r="B24" s="2" t="s">
        <v>8</v>
      </c>
      <c r="C24" s="2" t="s">
        <v>9</v>
      </c>
      <c r="D24" s="2" t="s">
        <v>10</v>
      </c>
      <c r="E24" s="2" t="s">
        <v>11</v>
      </c>
    </row>
    <row r="25" spans="1:5" x14ac:dyDescent="0.25">
      <c r="A25" s="24">
        <v>41538</v>
      </c>
      <c r="B25" t="s">
        <v>299</v>
      </c>
      <c r="C25" t="s">
        <v>767</v>
      </c>
      <c r="D25">
        <v>5</v>
      </c>
    </row>
    <row r="26" spans="1:5" ht="15" customHeight="1" x14ac:dyDescent="0.25">
      <c r="A26" s="3">
        <v>41538</v>
      </c>
      <c r="B26" t="s">
        <v>571</v>
      </c>
      <c r="C26" t="s">
        <v>665</v>
      </c>
      <c r="D26">
        <v>0.5</v>
      </c>
    </row>
    <row r="27" spans="1:5" ht="15" customHeight="1" x14ac:dyDescent="0.25">
      <c r="A27" s="3">
        <v>41538</v>
      </c>
      <c r="B27" t="s">
        <v>140</v>
      </c>
      <c r="C27" t="s">
        <v>307</v>
      </c>
      <c r="D27">
        <v>0.5</v>
      </c>
    </row>
    <row r="28" spans="1:5" ht="15" customHeight="1" x14ac:dyDescent="0.25">
      <c r="A28" s="3">
        <v>41538</v>
      </c>
      <c r="C28" t="s">
        <v>768</v>
      </c>
      <c r="D28">
        <v>3</v>
      </c>
    </row>
    <row r="29" spans="1:5" ht="15" customHeight="1" x14ac:dyDescent="0.25">
      <c r="A29" s="3">
        <v>41539</v>
      </c>
      <c r="B29" t="s">
        <v>140</v>
      </c>
      <c r="C29" t="s">
        <v>561</v>
      </c>
      <c r="D29">
        <v>1</v>
      </c>
    </row>
    <row r="30" spans="1:5" ht="15" customHeight="1" x14ac:dyDescent="0.25">
      <c r="A30" s="3">
        <v>41539</v>
      </c>
      <c r="B30" t="s">
        <v>571</v>
      </c>
      <c r="C30" t="s">
        <v>667</v>
      </c>
      <c r="D30">
        <v>0.5</v>
      </c>
    </row>
    <row r="31" spans="1:5" ht="15" customHeight="1" x14ac:dyDescent="0.25">
      <c r="A31" s="3">
        <v>41543</v>
      </c>
      <c r="B31" t="s">
        <v>12</v>
      </c>
      <c r="C31" t="s">
        <v>109</v>
      </c>
      <c r="D31">
        <v>3</v>
      </c>
    </row>
    <row r="32" spans="1:5" ht="15" customHeight="1" x14ac:dyDescent="0.25">
      <c r="A32" s="3">
        <v>41543</v>
      </c>
      <c r="B32" t="s">
        <v>12</v>
      </c>
      <c r="C32" t="s">
        <v>668</v>
      </c>
      <c r="D32">
        <v>2</v>
      </c>
    </row>
    <row r="33" spans="1:5" ht="15" customHeight="1" x14ac:dyDescent="0.25">
      <c r="A33" s="3"/>
    </row>
    <row r="34" spans="1:5" x14ac:dyDescent="0.25">
      <c r="A34" s="23" t="s">
        <v>309</v>
      </c>
      <c r="B34" s="23">
        <f>SUM(D25:D33)</f>
        <v>15.5</v>
      </c>
    </row>
    <row r="38" spans="1:5" x14ac:dyDescent="0.25">
      <c r="A38" s="80" t="s">
        <v>769</v>
      </c>
      <c r="B38" s="80"/>
      <c r="C38" s="80"/>
      <c r="D38" s="80"/>
      <c r="E38" s="80"/>
    </row>
    <row r="39" spans="1:5" x14ac:dyDescent="0.25">
      <c r="A39" s="2" t="s">
        <v>7</v>
      </c>
      <c r="B39" s="2" t="s">
        <v>8</v>
      </c>
      <c r="C39" s="2" t="s">
        <v>9</v>
      </c>
      <c r="D39" s="2" t="s">
        <v>10</v>
      </c>
      <c r="E39" s="2" t="s">
        <v>11</v>
      </c>
    </row>
    <row r="40" spans="1:5" x14ac:dyDescent="0.25">
      <c r="A40" s="24">
        <v>41545</v>
      </c>
      <c r="B40" t="s">
        <v>299</v>
      </c>
      <c r="C40" t="s">
        <v>770</v>
      </c>
      <c r="D40">
        <v>3</v>
      </c>
    </row>
    <row r="41" spans="1:5" x14ac:dyDescent="0.25">
      <c r="A41" s="24">
        <v>41546</v>
      </c>
      <c r="B41" t="s">
        <v>299</v>
      </c>
      <c r="C41" t="s">
        <v>767</v>
      </c>
      <c r="D41">
        <v>5</v>
      </c>
    </row>
    <row r="42" spans="1:5" x14ac:dyDescent="0.25">
      <c r="A42" s="3">
        <v>41546</v>
      </c>
      <c r="B42" s="26" t="s">
        <v>12</v>
      </c>
      <c r="C42" t="s">
        <v>114</v>
      </c>
      <c r="D42">
        <v>2</v>
      </c>
    </row>
    <row r="43" spans="1:5" x14ac:dyDescent="0.25">
      <c r="A43" s="3">
        <v>41550</v>
      </c>
      <c r="C43" t="s">
        <v>771</v>
      </c>
      <c r="D43">
        <v>4</v>
      </c>
    </row>
    <row r="44" spans="1:5" x14ac:dyDescent="0.25">
      <c r="A44" s="3">
        <v>41551</v>
      </c>
      <c r="C44" t="s">
        <v>771</v>
      </c>
      <c r="D44">
        <v>4</v>
      </c>
    </row>
    <row r="46" spans="1:5" x14ac:dyDescent="0.25">
      <c r="A46" s="23" t="s">
        <v>313</v>
      </c>
      <c r="B46" s="23">
        <f>SUM(D40:D44)</f>
        <v>18</v>
      </c>
    </row>
    <row r="50" spans="1:5" x14ac:dyDescent="0.25">
      <c r="A50" s="80" t="s">
        <v>35</v>
      </c>
      <c r="B50" s="80"/>
      <c r="C50" s="80"/>
      <c r="D50" s="80"/>
      <c r="E50" s="80"/>
    </row>
    <row r="51" spans="1:5" x14ac:dyDescent="0.25">
      <c r="A51" s="2" t="s">
        <v>7</v>
      </c>
      <c r="B51" s="2" t="s">
        <v>8</v>
      </c>
      <c r="C51" s="2" t="s">
        <v>9</v>
      </c>
      <c r="D51" s="2" t="s">
        <v>10</v>
      </c>
      <c r="E51" s="2" t="s">
        <v>11</v>
      </c>
    </row>
    <row r="52" spans="1:5" x14ac:dyDescent="0.25">
      <c r="A52" s="3">
        <v>41553</v>
      </c>
      <c r="B52" t="s">
        <v>20</v>
      </c>
      <c r="C52" t="s">
        <v>772</v>
      </c>
      <c r="D52">
        <v>5</v>
      </c>
    </row>
    <row r="53" spans="1:5" x14ac:dyDescent="0.25">
      <c r="A53" s="3">
        <v>41553</v>
      </c>
      <c r="B53" t="s">
        <v>20</v>
      </c>
      <c r="C53" t="s">
        <v>773</v>
      </c>
      <c r="D53">
        <v>3</v>
      </c>
    </row>
    <row r="54" spans="1:5" x14ac:dyDescent="0.25">
      <c r="A54" s="3">
        <v>41554</v>
      </c>
      <c r="B54" t="s">
        <v>20</v>
      </c>
      <c r="C54" t="s">
        <v>773</v>
      </c>
      <c r="D54">
        <v>2</v>
      </c>
    </row>
    <row r="55" spans="1:5" x14ac:dyDescent="0.25">
      <c r="A55" s="3">
        <v>41555</v>
      </c>
      <c r="C55" t="s">
        <v>774</v>
      </c>
      <c r="D55">
        <v>1</v>
      </c>
    </row>
    <row r="56" spans="1:5" x14ac:dyDescent="0.25">
      <c r="A56" s="3">
        <v>41555</v>
      </c>
      <c r="C56" t="s">
        <v>775</v>
      </c>
      <c r="D56">
        <v>1</v>
      </c>
    </row>
    <row r="57" spans="1:5" x14ac:dyDescent="0.25">
      <c r="A57" s="3">
        <v>41557</v>
      </c>
      <c r="B57" t="s">
        <v>12</v>
      </c>
      <c r="C57" t="s">
        <v>36</v>
      </c>
      <c r="D57">
        <v>4</v>
      </c>
    </row>
    <row r="58" spans="1:5" x14ac:dyDescent="0.25">
      <c r="A58" s="3">
        <v>41558</v>
      </c>
      <c r="C58" t="s">
        <v>776</v>
      </c>
      <c r="D58">
        <v>9</v>
      </c>
    </row>
    <row r="59" spans="1:5" x14ac:dyDescent="0.25">
      <c r="A59" s="3"/>
    </row>
    <row r="60" spans="1:5" x14ac:dyDescent="0.25">
      <c r="A60" s="23" t="s">
        <v>317</v>
      </c>
      <c r="B60" s="23">
        <f>SUM(D52:D60)</f>
        <v>25</v>
      </c>
    </row>
    <row r="64" spans="1:5" x14ac:dyDescent="0.25">
      <c r="A64" s="80" t="s">
        <v>45</v>
      </c>
      <c r="B64" s="80"/>
      <c r="C64" s="80"/>
      <c r="D64" s="80"/>
      <c r="E64" s="80"/>
    </row>
    <row r="65" spans="1:5" x14ac:dyDescent="0.25">
      <c r="A65" s="2" t="s">
        <v>7</v>
      </c>
      <c r="B65" s="2" t="s">
        <v>8</v>
      </c>
      <c r="C65" s="2" t="s">
        <v>9</v>
      </c>
      <c r="D65" s="2" t="s">
        <v>10</v>
      </c>
      <c r="E65" s="2" t="s">
        <v>11</v>
      </c>
    </row>
    <row r="66" spans="1:5" x14ac:dyDescent="0.25">
      <c r="A66" s="3">
        <v>41560</v>
      </c>
      <c r="C66" t="s">
        <v>667</v>
      </c>
      <c r="D66">
        <v>0.5</v>
      </c>
    </row>
    <row r="67" spans="1:5" x14ac:dyDescent="0.25">
      <c r="A67" s="3">
        <v>41560</v>
      </c>
      <c r="C67" t="s">
        <v>775</v>
      </c>
      <c r="D67">
        <v>3.5</v>
      </c>
      <c r="E67" t="s">
        <v>102</v>
      </c>
    </row>
    <row r="68" spans="1:5" x14ac:dyDescent="0.25">
      <c r="A68" s="3">
        <v>41561</v>
      </c>
      <c r="B68" t="s">
        <v>20</v>
      </c>
      <c r="C68" t="s">
        <v>776</v>
      </c>
      <c r="D68">
        <v>4</v>
      </c>
    </row>
    <row r="69" spans="1:5" x14ac:dyDescent="0.25">
      <c r="A69" s="3">
        <v>41562</v>
      </c>
      <c r="B69" t="s">
        <v>20</v>
      </c>
      <c r="C69" t="s">
        <v>777</v>
      </c>
      <c r="D69">
        <v>5</v>
      </c>
    </row>
    <row r="70" spans="1:5" x14ac:dyDescent="0.25">
      <c r="A70" s="3">
        <v>41563</v>
      </c>
      <c r="B70" t="s">
        <v>20</v>
      </c>
      <c r="C70" t="s">
        <v>778</v>
      </c>
      <c r="D70">
        <v>4</v>
      </c>
    </row>
    <row r="71" spans="1:5" x14ac:dyDescent="0.25">
      <c r="A71" s="3">
        <v>41563</v>
      </c>
      <c r="B71" t="s">
        <v>20</v>
      </c>
      <c r="C71" t="s">
        <v>779</v>
      </c>
      <c r="D71">
        <v>4</v>
      </c>
    </row>
    <row r="72" spans="1:5" x14ac:dyDescent="0.25">
      <c r="A72" s="3">
        <v>41564</v>
      </c>
      <c r="B72" t="s">
        <v>20</v>
      </c>
      <c r="C72" t="s">
        <v>780</v>
      </c>
      <c r="D72">
        <v>2</v>
      </c>
    </row>
    <row r="73" spans="1:5" x14ac:dyDescent="0.25">
      <c r="A73" s="3">
        <v>41565</v>
      </c>
      <c r="B73" t="s">
        <v>20</v>
      </c>
      <c r="C73" t="s">
        <v>780</v>
      </c>
      <c r="D73">
        <v>3</v>
      </c>
    </row>
    <row r="75" spans="1:5" x14ac:dyDescent="0.25">
      <c r="A75" s="23" t="s">
        <v>329</v>
      </c>
      <c r="B75" s="23">
        <f>SUM(D66:D73)</f>
        <v>26</v>
      </c>
    </row>
    <row r="79" spans="1:5" x14ac:dyDescent="0.25">
      <c r="A79" s="80" t="s">
        <v>50</v>
      </c>
      <c r="B79" s="80"/>
      <c r="C79" s="80"/>
      <c r="D79" s="80"/>
      <c r="E79" s="80"/>
    </row>
    <row r="80" spans="1:5" x14ac:dyDescent="0.25">
      <c r="A80" s="2" t="s">
        <v>7</v>
      </c>
      <c r="B80" s="2" t="s">
        <v>8</v>
      </c>
      <c r="C80" s="2" t="s">
        <v>9</v>
      </c>
      <c r="D80" s="2" t="s">
        <v>10</v>
      </c>
      <c r="E80" s="2" t="s">
        <v>11</v>
      </c>
    </row>
    <row r="81" spans="1:5" s="40" customFormat="1" ht="15.75" customHeight="1" x14ac:dyDescent="0.25">
      <c r="A81" s="39">
        <v>41566</v>
      </c>
      <c r="B81" s="40" t="s">
        <v>571</v>
      </c>
      <c r="C81" s="40" t="s">
        <v>572</v>
      </c>
      <c r="D81" s="40">
        <v>1</v>
      </c>
      <c r="E81" s="40" t="s">
        <v>633</v>
      </c>
    </row>
    <row r="82" spans="1:5" x14ac:dyDescent="0.25">
      <c r="A82" s="3">
        <v>41566</v>
      </c>
      <c r="B82" t="s">
        <v>320</v>
      </c>
      <c r="C82" t="s">
        <v>781</v>
      </c>
      <c r="D82">
        <v>3</v>
      </c>
    </row>
    <row r="83" spans="1:5" x14ac:dyDescent="0.25">
      <c r="A83" s="3">
        <v>41567</v>
      </c>
      <c r="B83" t="s">
        <v>67</v>
      </c>
      <c r="C83" t="s">
        <v>782</v>
      </c>
      <c r="D83">
        <v>4</v>
      </c>
    </row>
    <row r="84" spans="1:5" x14ac:dyDescent="0.25">
      <c r="A84" s="3">
        <v>41567</v>
      </c>
      <c r="B84" t="s">
        <v>320</v>
      </c>
      <c r="C84" t="s">
        <v>783</v>
      </c>
      <c r="D84">
        <v>6</v>
      </c>
    </row>
    <row r="85" spans="1:5" x14ac:dyDescent="0.25">
      <c r="A85" s="3">
        <v>41568</v>
      </c>
      <c r="C85" t="s">
        <v>634</v>
      </c>
      <c r="D85">
        <v>1</v>
      </c>
    </row>
    <row r="87" spans="1:5" x14ac:dyDescent="0.25">
      <c r="A87" s="23" t="s">
        <v>337</v>
      </c>
      <c r="B87" s="23">
        <f>SUM(D81:D85)</f>
        <v>15</v>
      </c>
    </row>
    <row r="89" spans="1:5" x14ac:dyDescent="0.25">
      <c r="A89" s="80" t="s">
        <v>52</v>
      </c>
      <c r="B89" s="80"/>
      <c r="C89" s="80"/>
      <c r="D89" s="80"/>
      <c r="E89" s="80"/>
    </row>
    <row r="90" spans="1:5" x14ac:dyDescent="0.25">
      <c r="A90" s="2" t="s">
        <v>7</v>
      </c>
      <c r="B90" s="2" t="s">
        <v>8</v>
      </c>
      <c r="C90" s="2" t="s">
        <v>9</v>
      </c>
      <c r="D90" s="2" t="s">
        <v>10</v>
      </c>
      <c r="E90" s="2" t="s">
        <v>11</v>
      </c>
    </row>
    <row r="91" spans="1:5" x14ac:dyDescent="0.25">
      <c r="A91" s="39">
        <v>41575</v>
      </c>
      <c r="B91" s="40"/>
      <c r="C91" s="40" t="s">
        <v>548</v>
      </c>
      <c r="D91" s="40">
        <v>1</v>
      </c>
      <c r="E91" s="40"/>
    </row>
    <row r="92" spans="1:5" x14ac:dyDescent="0.25">
      <c r="A92" s="39">
        <v>41575</v>
      </c>
      <c r="B92" t="s">
        <v>320</v>
      </c>
      <c r="C92" t="s">
        <v>784</v>
      </c>
      <c r="D92">
        <v>3.5</v>
      </c>
      <c r="E92" t="s">
        <v>785</v>
      </c>
    </row>
    <row r="93" spans="1:5" x14ac:dyDescent="0.25">
      <c r="A93" s="39">
        <v>41576</v>
      </c>
      <c r="B93" t="s">
        <v>320</v>
      </c>
      <c r="C93" t="s">
        <v>784</v>
      </c>
      <c r="D93">
        <v>5</v>
      </c>
      <c r="E93" t="s">
        <v>786</v>
      </c>
    </row>
    <row r="94" spans="1:5" x14ac:dyDescent="0.25">
      <c r="A94" s="39">
        <v>41577</v>
      </c>
      <c r="C94" t="s">
        <v>485</v>
      </c>
      <c r="D94">
        <v>3</v>
      </c>
    </row>
    <row r="95" spans="1:5" x14ac:dyDescent="0.25">
      <c r="A95" s="39">
        <v>41577</v>
      </c>
      <c r="C95" t="s">
        <v>787</v>
      </c>
      <c r="D95">
        <v>4</v>
      </c>
      <c r="E95" t="s">
        <v>788</v>
      </c>
    </row>
    <row r="96" spans="1:5" x14ac:dyDescent="0.25">
      <c r="A96" s="39">
        <v>41579</v>
      </c>
      <c r="B96" t="s">
        <v>20</v>
      </c>
      <c r="C96" t="s">
        <v>789</v>
      </c>
      <c r="D96">
        <v>4</v>
      </c>
    </row>
    <row r="97" spans="1:5" x14ac:dyDescent="0.25">
      <c r="A97" s="39">
        <v>41579</v>
      </c>
      <c r="C97" t="s">
        <v>790</v>
      </c>
      <c r="D97">
        <v>4</v>
      </c>
    </row>
    <row r="99" spans="1:5" x14ac:dyDescent="0.25">
      <c r="A99" s="23" t="s">
        <v>337</v>
      </c>
      <c r="B99">
        <f>SUM(D91:D97)</f>
        <v>24.5</v>
      </c>
    </row>
    <row r="101" spans="1:5" x14ac:dyDescent="0.25">
      <c r="A101" s="84" t="s">
        <v>934</v>
      </c>
      <c r="B101" s="84"/>
      <c r="C101" s="84"/>
      <c r="D101" s="84"/>
      <c r="E101" s="84"/>
    </row>
    <row r="102" spans="1:5" x14ac:dyDescent="0.25">
      <c r="A102" s="52" t="s">
        <v>7</v>
      </c>
      <c r="B102" s="52" t="s">
        <v>8</v>
      </c>
      <c r="C102" s="52" t="s">
        <v>9</v>
      </c>
      <c r="D102" s="52" t="s">
        <v>10</v>
      </c>
      <c r="E102" s="52" t="s">
        <v>11</v>
      </c>
    </row>
    <row r="103" spans="1:5" x14ac:dyDescent="0.25">
      <c r="A103" s="75">
        <v>41580</v>
      </c>
      <c r="B103" s="76"/>
      <c r="C103" s="76" t="s">
        <v>1000</v>
      </c>
      <c r="D103" s="76">
        <v>2</v>
      </c>
      <c r="E103" s="76"/>
    </row>
    <row r="104" spans="1:5" x14ac:dyDescent="0.25">
      <c r="A104" s="75">
        <v>41580</v>
      </c>
      <c r="B104" s="31" t="s">
        <v>320</v>
      </c>
      <c r="C104" s="31" t="s">
        <v>1001</v>
      </c>
      <c r="D104" s="31">
        <v>3</v>
      </c>
      <c r="E104" s="31"/>
    </row>
    <row r="105" spans="1:5" x14ac:dyDescent="0.25">
      <c r="A105" s="75">
        <v>41580</v>
      </c>
      <c r="B105" s="31"/>
      <c r="C105" s="31" t="s">
        <v>1002</v>
      </c>
      <c r="D105" s="31">
        <v>3</v>
      </c>
      <c r="E105" s="31"/>
    </row>
    <row r="106" spans="1:5" x14ac:dyDescent="0.25">
      <c r="A106" s="75">
        <v>41581</v>
      </c>
      <c r="B106" s="31" t="s">
        <v>320</v>
      </c>
      <c r="C106" s="31" t="s">
        <v>1003</v>
      </c>
      <c r="D106" s="31">
        <v>4</v>
      </c>
      <c r="E106" s="31"/>
    </row>
    <row r="107" spans="1:5" x14ac:dyDescent="0.25">
      <c r="A107" s="75">
        <v>41581</v>
      </c>
      <c r="B107" s="31"/>
      <c r="C107" s="31" t="s">
        <v>1002</v>
      </c>
      <c r="D107" s="31">
        <v>3</v>
      </c>
      <c r="E107" s="31"/>
    </row>
    <row r="108" spans="1:5" x14ac:dyDescent="0.25">
      <c r="A108" s="75">
        <v>41582</v>
      </c>
      <c r="B108" s="31"/>
      <c r="C108" s="31" t="s">
        <v>1004</v>
      </c>
      <c r="D108" s="31">
        <v>1</v>
      </c>
      <c r="E108" s="31"/>
    </row>
    <row r="109" spans="1:5" x14ac:dyDescent="0.25">
      <c r="A109" s="75">
        <v>41582</v>
      </c>
      <c r="B109" s="31"/>
      <c r="C109" s="31" t="s">
        <v>1005</v>
      </c>
      <c r="D109" s="31">
        <v>2</v>
      </c>
      <c r="E109" s="31"/>
    </row>
    <row r="110" spans="1:5" x14ac:dyDescent="0.25">
      <c r="A110" s="75">
        <v>41582</v>
      </c>
      <c r="B110" s="31" t="s">
        <v>12</v>
      </c>
      <c r="C110" s="31" t="s">
        <v>946</v>
      </c>
      <c r="D110" s="31">
        <v>1</v>
      </c>
      <c r="E110" s="31"/>
    </row>
    <row r="111" spans="1:5" x14ac:dyDescent="0.25">
      <c r="A111" s="75">
        <v>41583</v>
      </c>
      <c r="B111" s="31" t="s">
        <v>20</v>
      </c>
      <c r="C111" s="31" t="s">
        <v>1006</v>
      </c>
      <c r="D111" s="31">
        <v>3</v>
      </c>
      <c r="E111" s="31"/>
    </row>
    <row r="112" spans="1:5" x14ac:dyDescent="0.25">
      <c r="A112" s="31"/>
      <c r="B112" s="31"/>
      <c r="C112" s="31"/>
      <c r="D112" s="31"/>
      <c r="E112" s="31"/>
    </row>
    <row r="113" spans="1:5" x14ac:dyDescent="0.25">
      <c r="A113" s="65" t="s">
        <v>1007</v>
      </c>
      <c r="B113" s="65">
        <f>SUM(D103:D111)</f>
        <v>22</v>
      </c>
      <c r="C113" s="31"/>
      <c r="D113" s="31"/>
      <c r="E113" s="31"/>
    </row>
    <row r="115" spans="1:5" x14ac:dyDescent="0.25">
      <c r="A115" s="84" t="s">
        <v>1015</v>
      </c>
      <c r="B115" s="84"/>
      <c r="C115" s="84"/>
      <c r="D115" s="84"/>
      <c r="E115" s="84"/>
    </row>
    <row r="116" spans="1:5" x14ac:dyDescent="0.25">
      <c r="A116" s="52" t="s">
        <v>7</v>
      </c>
      <c r="B116" s="52" t="s">
        <v>8</v>
      </c>
      <c r="C116" s="52" t="s">
        <v>9</v>
      </c>
      <c r="D116" s="52" t="s">
        <v>10</v>
      </c>
      <c r="E116" s="52" t="s">
        <v>11</v>
      </c>
    </row>
    <row r="117" spans="1:5" x14ac:dyDescent="0.25">
      <c r="A117" s="75">
        <v>41587</v>
      </c>
      <c r="B117" s="76"/>
      <c r="C117" s="76" t="s">
        <v>1000</v>
      </c>
      <c r="D117" s="76">
        <v>2</v>
      </c>
      <c r="E117" s="76"/>
    </row>
    <row r="118" spans="1:5" x14ac:dyDescent="0.25">
      <c r="A118" s="75">
        <v>41587</v>
      </c>
      <c r="B118" s="31" t="s">
        <v>320</v>
      </c>
      <c r="C118" s="31" t="s">
        <v>1001</v>
      </c>
      <c r="D118" s="31">
        <v>3</v>
      </c>
      <c r="E118" s="31"/>
    </row>
    <row r="119" spans="1:5" x14ac:dyDescent="0.25">
      <c r="A119" s="75">
        <v>41587</v>
      </c>
      <c r="B119" s="31"/>
      <c r="C119" s="31" t="s">
        <v>1002</v>
      </c>
      <c r="D119" s="31">
        <v>2</v>
      </c>
      <c r="E119" s="31"/>
    </row>
    <row r="120" spans="1:5" x14ac:dyDescent="0.25">
      <c r="A120" s="75">
        <v>41587</v>
      </c>
      <c r="B120" s="31" t="s">
        <v>320</v>
      </c>
      <c r="C120" s="31" t="s">
        <v>784</v>
      </c>
      <c r="D120" s="31">
        <v>3</v>
      </c>
      <c r="E120" s="31"/>
    </row>
    <row r="121" spans="1:5" x14ac:dyDescent="0.25">
      <c r="A121" s="75">
        <v>41587</v>
      </c>
      <c r="B121" s="31"/>
      <c r="C121" s="31" t="s">
        <v>1056</v>
      </c>
      <c r="D121" s="31">
        <v>1</v>
      </c>
      <c r="E121" s="31"/>
    </row>
    <row r="122" spans="1:5" x14ac:dyDescent="0.25">
      <c r="A122" s="75">
        <v>41588</v>
      </c>
      <c r="B122" s="31"/>
      <c r="C122" s="31" t="s">
        <v>1057</v>
      </c>
      <c r="D122" s="31">
        <v>2</v>
      </c>
      <c r="E122" s="31"/>
    </row>
    <row r="123" spans="1:5" x14ac:dyDescent="0.25">
      <c r="A123" s="75">
        <v>41588</v>
      </c>
      <c r="B123" s="31"/>
      <c r="C123" s="31" t="s">
        <v>1058</v>
      </c>
      <c r="D123" s="31">
        <v>4</v>
      </c>
      <c r="E123" s="31"/>
    </row>
    <row r="124" spans="1:5" x14ac:dyDescent="0.25">
      <c r="A124" s="75">
        <v>41588</v>
      </c>
      <c r="B124" s="31"/>
      <c r="C124" s="31" t="s">
        <v>1059</v>
      </c>
      <c r="D124" s="31">
        <v>4</v>
      </c>
      <c r="E124" s="31"/>
    </row>
    <row r="125" spans="1:5" x14ac:dyDescent="0.25">
      <c r="A125" s="31"/>
      <c r="B125" s="31"/>
      <c r="C125" s="31"/>
      <c r="D125" s="31"/>
      <c r="E125" s="31"/>
    </row>
    <row r="126" spans="1:5" x14ac:dyDescent="0.25">
      <c r="A126" s="65" t="s">
        <v>1060</v>
      </c>
      <c r="B126" s="65">
        <f>SUM(D117:D126)</f>
        <v>21</v>
      </c>
      <c r="C126" s="31"/>
      <c r="D126" s="31"/>
      <c r="E126" s="31"/>
    </row>
  </sheetData>
  <mergeCells count="12">
    <mergeCell ref="A115:E115"/>
    <mergeCell ref="C1:E1"/>
    <mergeCell ref="B3:E3"/>
    <mergeCell ref="B4:E4"/>
    <mergeCell ref="A7:E7"/>
    <mergeCell ref="A23:E23"/>
    <mergeCell ref="A101:E101"/>
    <mergeCell ref="A38:E38"/>
    <mergeCell ref="A50:E50"/>
    <mergeCell ref="A64:E64"/>
    <mergeCell ref="A79:E79"/>
    <mergeCell ref="A89:E8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zoomScalePageLayoutView="60" workbookViewId="0"/>
  </sheetViews>
  <sheetFormatPr baseColWidth="10" defaultRowHeight="15" x14ac:dyDescent="0.25"/>
  <cols>
    <col min="1" max="1" width="51.42578125"/>
    <col min="2" max="2" width="11"/>
    <col min="3" max="3" width="45"/>
    <col min="4" max="4" width="9.140625"/>
    <col min="5" max="5" width="36.5703125"/>
    <col min="6" max="1025" width="9.140625"/>
  </cols>
  <sheetData>
    <row r="1" spans="1:5" ht="21.75" customHeight="1" x14ac:dyDescent="0.25">
      <c r="A1" s="41" t="s">
        <v>791</v>
      </c>
      <c r="C1" s="41" t="s">
        <v>792</v>
      </c>
      <c r="E1" s="41" t="s">
        <v>793</v>
      </c>
    </row>
    <row r="2" spans="1:5" x14ac:dyDescent="0.25">
      <c r="A2" s="42" t="s">
        <v>794</v>
      </c>
      <c r="C2" s="42" t="s">
        <v>794</v>
      </c>
      <c r="E2" s="42" t="s">
        <v>794</v>
      </c>
    </row>
    <row r="3" spans="1:5" ht="40.5" customHeight="1" x14ac:dyDescent="0.25">
      <c r="A3" s="25" t="s">
        <v>795</v>
      </c>
      <c r="C3" s="25" t="s">
        <v>796</v>
      </c>
      <c r="E3" s="25" t="s">
        <v>797</v>
      </c>
    </row>
    <row r="4" spans="1:5" ht="24.75" customHeight="1" x14ac:dyDescent="0.25">
      <c r="A4" s="25" t="s">
        <v>798</v>
      </c>
      <c r="C4" s="25" t="s">
        <v>799</v>
      </c>
      <c r="E4" s="25" t="s">
        <v>506</v>
      </c>
    </row>
    <row r="5" spans="1:5" ht="18" customHeight="1" x14ac:dyDescent="0.25">
      <c r="A5" s="25" t="s">
        <v>800</v>
      </c>
      <c r="C5" s="25" t="s">
        <v>801</v>
      </c>
    </row>
    <row r="6" spans="1:5" ht="29.25" customHeight="1" x14ac:dyDescent="0.25">
      <c r="A6" s="25" t="s">
        <v>802</v>
      </c>
      <c r="C6" s="25" t="s">
        <v>803</v>
      </c>
      <c r="E6" s="41" t="s">
        <v>804</v>
      </c>
    </row>
    <row r="7" spans="1:5" ht="25.5" customHeight="1" x14ac:dyDescent="0.25">
      <c r="A7" s="25" t="s">
        <v>805</v>
      </c>
      <c r="C7" s="25" t="s">
        <v>806</v>
      </c>
      <c r="E7" s="42" t="s">
        <v>794</v>
      </c>
    </row>
    <row r="8" spans="1:5" ht="29.25" customHeight="1" x14ac:dyDescent="0.25">
      <c r="A8" s="25" t="s">
        <v>807</v>
      </c>
      <c r="C8" s="25" t="s">
        <v>808</v>
      </c>
      <c r="E8" s="25" t="s">
        <v>704</v>
      </c>
    </row>
    <row r="9" spans="1:5" ht="30" customHeight="1" x14ac:dyDescent="0.25">
      <c r="A9" s="25" t="s">
        <v>809</v>
      </c>
      <c r="C9" s="25" t="s">
        <v>810</v>
      </c>
      <c r="E9" s="25" t="s">
        <v>811</v>
      </c>
    </row>
    <row r="10" spans="1:5" ht="36" customHeight="1" x14ac:dyDescent="0.25">
      <c r="A10" s="25" t="s">
        <v>812</v>
      </c>
      <c r="C10" s="25" t="s">
        <v>813</v>
      </c>
      <c r="E10" s="25" t="s">
        <v>814</v>
      </c>
    </row>
    <row r="11" spans="1:5" ht="33" customHeight="1" x14ac:dyDescent="0.25">
      <c r="A11" s="25" t="s">
        <v>815</v>
      </c>
      <c r="C11" s="100"/>
      <c r="E11" s="25" t="s">
        <v>816</v>
      </c>
    </row>
    <row r="12" spans="1:5" ht="56.25" customHeight="1" x14ac:dyDescent="0.25">
      <c r="A12" s="25" t="s">
        <v>817</v>
      </c>
      <c r="C12" s="100"/>
      <c r="E12" s="25" t="s">
        <v>818</v>
      </c>
    </row>
    <row r="13" spans="1:5" ht="19.5" customHeight="1" x14ac:dyDescent="0.25">
      <c r="A13" s="43"/>
      <c r="C13" s="41" t="s">
        <v>819</v>
      </c>
      <c r="E13" s="25" t="s">
        <v>820</v>
      </c>
    </row>
    <row r="14" spans="1:5" ht="33.75" customHeight="1" x14ac:dyDescent="0.25">
      <c r="A14" s="41" t="s">
        <v>821</v>
      </c>
      <c r="C14" s="42" t="s">
        <v>794</v>
      </c>
      <c r="E14" s="25" t="s">
        <v>822</v>
      </c>
    </row>
    <row r="15" spans="1:5" ht="38.25" customHeight="1" x14ac:dyDescent="0.25">
      <c r="A15" s="42" t="s">
        <v>794</v>
      </c>
      <c r="C15" s="25" t="s">
        <v>823</v>
      </c>
      <c r="E15" s="25" t="s">
        <v>824</v>
      </c>
    </row>
    <row r="16" spans="1:5" ht="36.75" customHeight="1" x14ac:dyDescent="0.25">
      <c r="A16" s="25" t="s">
        <v>825</v>
      </c>
      <c r="C16" s="25" t="s">
        <v>826</v>
      </c>
      <c r="E16" s="25" t="s">
        <v>501</v>
      </c>
    </row>
    <row r="17" spans="1:5" ht="31.5" customHeight="1" x14ac:dyDescent="0.25">
      <c r="A17" s="25" t="s">
        <v>827</v>
      </c>
      <c r="C17" s="25" t="s">
        <v>828</v>
      </c>
      <c r="E17" s="25" t="s">
        <v>829</v>
      </c>
    </row>
    <row r="18" spans="1:5" ht="26.25" customHeight="1" x14ac:dyDescent="0.25">
      <c r="A18" s="25" t="s">
        <v>830</v>
      </c>
      <c r="C18" s="25" t="s">
        <v>831</v>
      </c>
      <c r="E18" s="25" t="s">
        <v>832</v>
      </c>
    </row>
    <row r="19" spans="1:5" ht="22.5" customHeight="1" x14ac:dyDescent="0.25">
      <c r="A19" s="25" t="s">
        <v>833</v>
      </c>
      <c r="C19" s="25" t="s">
        <v>702</v>
      </c>
      <c r="E19" s="25" t="s">
        <v>834</v>
      </c>
    </row>
    <row r="20" spans="1:5" ht="20.25" customHeight="1" x14ac:dyDescent="0.25">
      <c r="A20" s="25" t="s">
        <v>835</v>
      </c>
      <c r="E20" s="25" t="s">
        <v>836</v>
      </c>
    </row>
    <row r="21" spans="1:5" ht="32.25" customHeight="1" x14ac:dyDescent="0.25">
      <c r="A21" s="43"/>
      <c r="E21" s="25" t="s">
        <v>837</v>
      </c>
    </row>
    <row r="22" spans="1:5" ht="37.5" customHeight="1" x14ac:dyDescent="0.25">
      <c r="A22" s="41" t="s">
        <v>838</v>
      </c>
      <c r="C22" s="41" t="s">
        <v>839</v>
      </c>
      <c r="E22" s="25" t="s">
        <v>840</v>
      </c>
    </row>
    <row r="23" spans="1:5" ht="28.5" customHeight="1" x14ac:dyDescent="0.25">
      <c r="A23" s="42" t="s">
        <v>794</v>
      </c>
      <c r="C23" s="42" t="s">
        <v>794</v>
      </c>
      <c r="E23" s="25" t="s">
        <v>841</v>
      </c>
    </row>
    <row r="24" spans="1:5" ht="36.75" customHeight="1" x14ac:dyDescent="0.25">
      <c r="A24" s="25" t="s">
        <v>842</v>
      </c>
      <c r="C24" s="25" t="s">
        <v>843</v>
      </c>
      <c r="E24" s="25" t="s">
        <v>844</v>
      </c>
    </row>
    <row r="25" spans="1:5" ht="23.25" customHeight="1" x14ac:dyDescent="0.25">
      <c r="A25" s="25" t="s">
        <v>845</v>
      </c>
      <c r="C25" s="25" t="s">
        <v>846</v>
      </c>
      <c r="E25" s="25" t="s">
        <v>847</v>
      </c>
    </row>
    <row r="26" spans="1:5" ht="30.75" customHeight="1" x14ac:dyDescent="0.25">
      <c r="A26" s="25" t="s">
        <v>848</v>
      </c>
      <c r="C26" s="25" t="s">
        <v>849</v>
      </c>
    </row>
    <row r="27" spans="1:5" ht="39" customHeight="1" x14ac:dyDescent="0.25">
      <c r="A27" s="25" t="s">
        <v>850</v>
      </c>
      <c r="C27" s="25" t="s">
        <v>851</v>
      </c>
    </row>
    <row r="28" spans="1:5" ht="33" customHeight="1" x14ac:dyDescent="0.25">
      <c r="A28" s="25" t="s">
        <v>852</v>
      </c>
      <c r="C28" s="25" t="s">
        <v>853</v>
      </c>
    </row>
    <row r="29" spans="1:5" ht="32.25" customHeight="1" x14ac:dyDescent="0.25">
      <c r="A29" s="25" t="s">
        <v>854</v>
      </c>
      <c r="C29" s="25" t="s">
        <v>855</v>
      </c>
    </row>
    <row r="30" spans="1:5" ht="17.25" customHeight="1" x14ac:dyDescent="0.25">
      <c r="A30" s="25" t="s">
        <v>856</v>
      </c>
      <c r="C30" s="25" t="s">
        <v>857</v>
      </c>
    </row>
    <row r="31" spans="1:5" ht="33.75" customHeight="1" x14ac:dyDescent="0.25">
      <c r="A31" s="43"/>
      <c r="C31" s="25" t="s">
        <v>858</v>
      </c>
    </row>
    <row r="32" spans="1:5" x14ac:dyDescent="0.25">
      <c r="A32" s="41" t="s">
        <v>859</v>
      </c>
    </row>
    <row r="33" spans="1:3" x14ac:dyDescent="0.25">
      <c r="A33" s="42" t="s">
        <v>794</v>
      </c>
      <c r="C33" s="44" t="s">
        <v>860</v>
      </c>
    </row>
    <row r="34" spans="1:3" ht="25.5" customHeight="1" x14ac:dyDescent="0.25">
      <c r="A34" s="25" t="s">
        <v>861</v>
      </c>
      <c r="C34" s="45" t="s">
        <v>794</v>
      </c>
    </row>
    <row r="35" spans="1:3" ht="24" customHeight="1" x14ac:dyDescent="0.25">
      <c r="A35" s="25" t="s">
        <v>862</v>
      </c>
      <c r="C35" s="25" t="s">
        <v>863</v>
      </c>
    </row>
    <row r="36" spans="1:3" ht="29.25" customHeight="1" x14ac:dyDescent="0.25">
      <c r="A36" s="25" t="s">
        <v>864</v>
      </c>
      <c r="C36" s="25" t="s">
        <v>865</v>
      </c>
    </row>
    <row r="37" spans="1:3" ht="27" customHeight="1" x14ac:dyDescent="0.25">
      <c r="A37" s="25" t="s">
        <v>866</v>
      </c>
      <c r="C37" s="25" t="s">
        <v>867</v>
      </c>
    </row>
    <row r="38" spans="1:3" ht="20.25" customHeight="1" x14ac:dyDescent="0.25">
      <c r="A38" s="25" t="s">
        <v>868</v>
      </c>
      <c r="C38" s="25" t="s">
        <v>869</v>
      </c>
    </row>
    <row r="39" spans="1:3" ht="23.25" customHeight="1" x14ac:dyDescent="0.25">
      <c r="A39" s="25" t="s">
        <v>870</v>
      </c>
      <c r="C39" s="25" t="s">
        <v>871</v>
      </c>
    </row>
    <row r="40" spans="1:3" ht="19.5" customHeight="1" x14ac:dyDescent="0.25">
      <c r="A40" s="25" t="s">
        <v>872</v>
      </c>
      <c r="C40" s="25" t="s">
        <v>873</v>
      </c>
    </row>
    <row r="41" spans="1:3" ht="21" customHeight="1" x14ac:dyDescent="0.25">
      <c r="A41" s="25"/>
      <c r="C41" s="25" t="s">
        <v>874</v>
      </c>
    </row>
    <row r="42" spans="1:3" ht="26.25" customHeight="1" x14ac:dyDescent="0.25">
      <c r="A42" s="25" t="s">
        <v>875</v>
      </c>
      <c r="C42" s="25" t="s">
        <v>876</v>
      </c>
    </row>
    <row r="43" spans="1:3" ht="33" customHeight="1" x14ac:dyDescent="0.25">
      <c r="A43" s="25"/>
      <c r="C43" s="25" t="s">
        <v>877</v>
      </c>
    </row>
    <row r="44" spans="1:3" ht="27.75" customHeight="1" x14ac:dyDescent="0.25">
      <c r="A44" s="25" t="s">
        <v>878</v>
      </c>
    </row>
    <row r="45" spans="1:3" ht="40.5" customHeight="1" x14ac:dyDescent="0.25">
      <c r="A45" s="25" t="s">
        <v>879</v>
      </c>
    </row>
    <row r="46" spans="1:3" x14ac:dyDescent="0.25">
      <c r="A46" s="100"/>
    </row>
    <row r="47" spans="1:3" x14ac:dyDescent="0.25">
      <c r="A47" s="100"/>
    </row>
  </sheetData>
  <mergeCells count="2">
    <mergeCell ref="C11:C12"/>
    <mergeCell ref="A46:A4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opLeftCell="A71" zoomScaleNormal="100" zoomScalePageLayoutView="60" workbookViewId="0">
      <selection activeCell="E94" sqref="E94"/>
    </sheetView>
  </sheetViews>
  <sheetFormatPr baseColWidth="10" defaultRowHeight="15" x14ac:dyDescent="0.25"/>
  <cols>
    <col min="1" max="1" width="24.5703125"/>
    <col min="2" max="2" width="15.5703125"/>
    <col min="3" max="3" width="40.7109375"/>
    <col min="4" max="4" width="9.7109375"/>
    <col min="5" max="5" width="130.5703125"/>
    <col min="6" max="9" width="9.140625"/>
    <col min="10" max="10" width="18.28515625"/>
    <col min="11" max="1025" width="9.140625"/>
  </cols>
  <sheetData>
    <row r="1" spans="1:11" ht="15" customHeight="1" x14ac:dyDescent="0.25">
      <c r="A1" t="s">
        <v>880</v>
      </c>
      <c r="B1" s="32" t="s">
        <v>881</v>
      </c>
      <c r="C1" s="32"/>
      <c r="D1" s="32"/>
      <c r="E1" s="32"/>
      <c r="F1" s="32"/>
      <c r="G1" s="32"/>
      <c r="H1" s="32"/>
      <c r="I1" s="32"/>
      <c r="J1" s="32"/>
      <c r="K1" s="32"/>
    </row>
    <row r="3" spans="1:11" ht="15" customHeight="1" x14ac:dyDescent="0.25">
      <c r="A3" s="83" t="s">
        <v>340</v>
      </c>
      <c r="B3" s="83"/>
      <c r="C3" s="83"/>
      <c r="D3" s="83"/>
      <c r="E3" s="83"/>
      <c r="F3" s="32"/>
      <c r="G3" s="32"/>
      <c r="H3" s="32"/>
      <c r="I3" s="32"/>
      <c r="J3" s="32"/>
      <c r="K3" s="32"/>
    </row>
    <row r="4" spans="1:11" ht="1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G4" s="32"/>
      <c r="H4" s="32"/>
      <c r="I4" s="32"/>
      <c r="J4" s="32"/>
      <c r="K4" s="32"/>
    </row>
    <row r="5" spans="1:11" ht="15" customHeight="1" x14ac:dyDescent="0.25">
      <c r="A5" s="75">
        <v>41587</v>
      </c>
      <c r="B5" s="76"/>
      <c r="C5" s="76" t="s">
        <v>1000</v>
      </c>
      <c r="D5" s="76">
        <v>2</v>
      </c>
      <c r="E5" s="69"/>
      <c r="G5" s="32"/>
      <c r="H5" s="32"/>
      <c r="I5" s="32"/>
      <c r="J5" s="32"/>
      <c r="K5" s="32"/>
    </row>
    <row r="6" spans="1:11" ht="15" customHeight="1" x14ac:dyDescent="0.25">
      <c r="A6" s="75">
        <v>41587</v>
      </c>
      <c r="B6" s="31" t="s">
        <v>320</v>
      </c>
      <c r="C6" s="31" t="s">
        <v>1001</v>
      </c>
      <c r="D6" s="31">
        <v>3</v>
      </c>
      <c r="E6" s="69"/>
      <c r="F6" s="32"/>
      <c r="G6" s="32"/>
      <c r="H6" s="32"/>
      <c r="I6" s="32"/>
      <c r="J6" s="32"/>
      <c r="K6" s="32"/>
    </row>
    <row r="7" spans="1:11" ht="15" customHeight="1" x14ac:dyDescent="0.25">
      <c r="A7" s="75">
        <v>41587</v>
      </c>
      <c r="B7" s="31"/>
      <c r="C7" s="31" t="s">
        <v>1002</v>
      </c>
      <c r="D7" s="31">
        <v>2</v>
      </c>
      <c r="E7" s="69"/>
      <c r="F7" s="32"/>
      <c r="G7" s="32"/>
      <c r="H7" s="32"/>
      <c r="I7" s="32"/>
      <c r="J7" s="32"/>
      <c r="K7" s="32"/>
    </row>
    <row r="8" spans="1:11" ht="15" customHeight="1" x14ac:dyDescent="0.25">
      <c r="A8" s="75">
        <v>41587</v>
      </c>
      <c r="B8" s="31" t="s">
        <v>320</v>
      </c>
      <c r="C8" s="31" t="s">
        <v>784</v>
      </c>
      <c r="D8" s="31">
        <v>3</v>
      </c>
      <c r="E8" s="69"/>
      <c r="F8" s="32"/>
      <c r="G8" s="32"/>
      <c r="H8" s="32"/>
      <c r="I8" s="32"/>
      <c r="J8" s="32"/>
      <c r="K8" s="32"/>
    </row>
    <row r="9" spans="1:11" ht="15" customHeight="1" x14ac:dyDescent="0.25">
      <c r="A9" s="75">
        <v>41587</v>
      </c>
      <c r="B9" s="31"/>
      <c r="C9" s="31" t="s">
        <v>1056</v>
      </c>
      <c r="D9" s="31">
        <v>1</v>
      </c>
      <c r="E9" s="69"/>
      <c r="F9" s="32"/>
      <c r="G9" s="32"/>
      <c r="H9" s="32"/>
      <c r="I9" s="32"/>
      <c r="J9" s="32"/>
      <c r="K9" s="32"/>
    </row>
    <row r="10" spans="1:11" ht="15" customHeight="1" x14ac:dyDescent="0.25">
      <c r="A10" s="75">
        <v>41588</v>
      </c>
      <c r="B10" s="31"/>
      <c r="C10" s="31" t="s">
        <v>1057</v>
      </c>
      <c r="D10" s="31">
        <v>2</v>
      </c>
      <c r="E10" s="69"/>
      <c r="F10" s="32"/>
      <c r="G10" s="32"/>
      <c r="H10" s="32"/>
      <c r="I10" s="32"/>
      <c r="J10" s="32"/>
      <c r="K10" s="32"/>
    </row>
    <row r="11" spans="1:11" ht="15" customHeight="1" x14ac:dyDescent="0.25">
      <c r="A11" s="75">
        <v>41588</v>
      </c>
      <c r="B11" s="31"/>
      <c r="C11" s="31" t="s">
        <v>1058</v>
      </c>
      <c r="D11" s="31">
        <v>4</v>
      </c>
      <c r="E11" s="69"/>
      <c r="F11" s="32"/>
      <c r="G11" s="32"/>
      <c r="H11" s="32"/>
      <c r="I11" s="32"/>
      <c r="J11" s="32"/>
      <c r="K11" s="32"/>
    </row>
    <row r="12" spans="1:11" ht="15" customHeight="1" x14ac:dyDescent="0.25">
      <c r="A12" s="75">
        <v>41588</v>
      </c>
      <c r="B12" s="31"/>
      <c r="C12" s="31" t="s">
        <v>1059</v>
      </c>
      <c r="D12" s="31">
        <v>4</v>
      </c>
      <c r="E12" s="69"/>
      <c r="F12" s="32"/>
      <c r="G12" s="32"/>
      <c r="H12" s="32"/>
      <c r="I12" s="32"/>
      <c r="J12" s="32"/>
      <c r="K12" s="32"/>
    </row>
    <row r="13" spans="1:11" ht="15" customHeight="1" x14ac:dyDescent="0.25">
      <c r="A13" s="78">
        <v>41586</v>
      </c>
      <c r="B13" s="34" t="s">
        <v>718</v>
      </c>
      <c r="C13" s="34" t="s">
        <v>733</v>
      </c>
      <c r="D13" s="34">
        <v>1</v>
      </c>
      <c r="E13" s="34" t="s">
        <v>734</v>
      </c>
      <c r="F13" s="32"/>
      <c r="G13" s="32"/>
      <c r="H13" s="32"/>
      <c r="I13" s="32"/>
      <c r="J13" s="32"/>
      <c r="K13" s="32"/>
    </row>
    <row r="14" spans="1:11" ht="15" customHeight="1" x14ac:dyDescent="0.25">
      <c r="A14" s="78">
        <v>41581</v>
      </c>
      <c r="B14" s="34" t="s">
        <v>993</v>
      </c>
      <c r="C14" s="34" t="s">
        <v>735</v>
      </c>
      <c r="D14" s="34">
        <v>2</v>
      </c>
      <c r="E14" s="34" t="s">
        <v>736</v>
      </c>
      <c r="F14" s="32"/>
      <c r="G14" s="32"/>
      <c r="H14" s="32"/>
      <c r="I14" s="32"/>
      <c r="J14" s="32"/>
      <c r="K14" s="32"/>
    </row>
    <row r="15" spans="1:11" ht="15" customHeight="1" x14ac:dyDescent="0.25">
      <c r="A15" s="34" t="s">
        <v>102</v>
      </c>
      <c r="B15" s="34" t="s">
        <v>67</v>
      </c>
      <c r="C15" s="34" t="s">
        <v>706</v>
      </c>
      <c r="D15" s="34">
        <v>3</v>
      </c>
      <c r="E15" s="34"/>
      <c r="F15" s="32"/>
      <c r="G15" s="32"/>
      <c r="H15" s="32"/>
      <c r="I15" s="32"/>
      <c r="J15" s="32"/>
      <c r="K15" s="32"/>
    </row>
    <row r="16" spans="1:11" ht="15" customHeight="1" x14ac:dyDescent="0.25">
      <c r="A16" s="34" t="s">
        <v>102</v>
      </c>
      <c r="B16" s="34" t="s">
        <v>42</v>
      </c>
      <c r="C16" s="34" t="s">
        <v>707</v>
      </c>
      <c r="D16" s="34">
        <v>0.2</v>
      </c>
      <c r="E16" s="34"/>
      <c r="F16" s="32"/>
      <c r="G16" s="32"/>
      <c r="H16" s="32"/>
      <c r="I16" s="32"/>
      <c r="J16" s="32"/>
      <c r="K16" s="32"/>
    </row>
    <row r="17" spans="1:11" ht="15" customHeight="1" x14ac:dyDescent="0.25">
      <c r="A17" s="34" t="s">
        <v>102</v>
      </c>
      <c r="B17" s="34" t="s">
        <v>204</v>
      </c>
      <c r="C17" s="34" t="s">
        <v>700</v>
      </c>
      <c r="D17" s="34">
        <v>0.1</v>
      </c>
      <c r="E17" s="34"/>
      <c r="F17" s="32"/>
      <c r="G17" s="32"/>
      <c r="H17" s="32"/>
      <c r="I17" s="32"/>
      <c r="J17" s="32"/>
      <c r="K17" s="32"/>
    </row>
    <row r="18" spans="1:11" ht="15" customHeight="1" x14ac:dyDescent="0.25">
      <c r="A18" s="78">
        <v>41592</v>
      </c>
      <c r="B18" s="34" t="s">
        <v>176</v>
      </c>
      <c r="C18" s="34" t="s">
        <v>253</v>
      </c>
      <c r="D18" s="34">
        <v>1</v>
      </c>
      <c r="E18" s="34"/>
      <c r="F18" s="32"/>
      <c r="G18" s="32"/>
      <c r="H18" s="32"/>
      <c r="I18" s="32"/>
      <c r="J18" s="32"/>
      <c r="K18" s="32"/>
    </row>
    <row r="19" spans="1:11" s="31" customFormat="1" ht="15" customHeight="1" x14ac:dyDescent="0.25">
      <c r="A19" s="78">
        <v>41591</v>
      </c>
      <c r="B19" s="34" t="s">
        <v>994</v>
      </c>
      <c r="C19" s="34" t="s">
        <v>726</v>
      </c>
      <c r="D19" s="34">
        <v>3</v>
      </c>
      <c r="E19" s="34" t="s">
        <v>1052</v>
      </c>
      <c r="F19" s="32"/>
      <c r="G19" s="32"/>
      <c r="H19" s="32"/>
      <c r="I19" s="32"/>
      <c r="J19" s="32"/>
      <c r="K19" s="32"/>
    </row>
    <row r="20" spans="1:11" s="31" customFormat="1" ht="15" customHeight="1" x14ac:dyDescent="0.25">
      <c r="A20" s="78">
        <v>41593</v>
      </c>
      <c r="B20" s="34" t="s">
        <v>725</v>
      </c>
      <c r="C20" s="34" t="s">
        <v>995</v>
      </c>
      <c r="D20" s="34">
        <v>6</v>
      </c>
      <c r="E20" s="34" t="s">
        <v>1053</v>
      </c>
      <c r="F20" s="32"/>
      <c r="G20" s="32"/>
      <c r="H20" s="32"/>
      <c r="I20" s="32"/>
      <c r="J20" s="32"/>
      <c r="K20" s="32"/>
    </row>
    <row r="21" spans="1:11" ht="15" customHeight="1" x14ac:dyDescent="0.25">
      <c r="A21" s="78">
        <v>41587</v>
      </c>
      <c r="B21" s="34" t="s">
        <v>1054</v>
      </c>
      <c r="C21" s="34" t="s">
        <v>1055</v>
      </c>
      <c r="D21" s="34">
        <v>4</v>
      </c>
      <c r="E21" s="34" t="s">
        <v>1052</v>
      </c>
      <c r="F21" s="32"/>
      <c r="G21" s="32"/>
      <c r="H21" s="32"/>
      <c r="I21" s="32"/>
      <c r="J21" s="32"/>
      <c r="K21" s="32"/>
    </row>
    <row r="22" spans="1:11" ht="15" customHeight="1" x14ac:dyDescent="0.25">
      <c r="A22" s="56">
        <v>41587</v>
      </c>
      <c r="B22" s="31" t="s">
        <v>571</v>
      </c>
      <c r="C22" s="31" t="s">
        <v>572</v>
      </c>
      <c r="D22" s="31">
        <v>2</v>
      </c>
      <c r="E22" s="69"/>
      <c r="F22" s="32"/>
      <c r="G22" s="32"/>
      <c r="H22" s="32"/>
      <c r="I22" s="32"/>
      <c r="J22" s="32"/>
      <c r="K22" s="32"/>
    </row>
    <row r="23" spans="1:11" ht="15" customHeight="1" x14ac:dyDescent="0.25">
      <c r="A23" s="31" t="s">
        <v>672</v>
      </c>
      <c r="B23" s="31" t="s">
        <v>138</v>
      </c>
      <c r="C23" s="31" t="s">
        <v>561</v>
      </c>
      <c r="D23" s="31">
        <v>4</v>
      </c>
      <c r="E23" s="69"/>
      <c r="G23" s="32"/>
      <c r="H23" s="32"/>
      <c r="I23" s="32"/>
      <c r="J23" s="32"/>
      <c r="K23" s="32"/>
    </row>
    <row r="24" spans="1:11" x14ac:dyDescent="0.25">
      <c r="A24" s="56">
        <v>41591</v>
      </c>
      <c r="B24" s="31" t="s">
        <v>689</v>
      </c>
      <c r="C24" s="31" t="s">
        <v>694</v>
      </c>
      <c r="D24" s="31">
        <v>2</v>
      </c>
      <c r="E24" s="69"/>
    </row>
    <row r="25" spans="1:11" x14ac:dyDescent="0.25">
      <c r="A25" s="56">
        <v>41591</v>
      </c>
      <c r="B25" s="31" t="s">
        <v>689</v>
      </c>
      <c r="C25" s="31" t="s">
        <v>697</v>
      </c>
      <c r="D25" s="31">
        <v>3</v>
      </c>
      <c r="E25" s="69"/>
    </row>
    <row r="26" spans="1:11" x14ac:dyDescent="0.25">
      <c r="A26" s="56"/>
      <c r="B26" s="31" t="s">
        <v>692</v>
      </c>
      <c r="C26" s="31" t="s">
        <v>990</v>
      </c>
      <c r="D26" s="31">
        <v>3</v>
      </c>
      <c r="E26" s="69"/>
    </row>
    <row r="27" spans="1:11" x14ac:dyDescent="0.25">
      <c r="A27" s="56"/>
      <c r="B27" s="31" t="s">
        <v>692</v>
      </c>
      <c r="C27" s="31" t="s">
        <v>1051</v>
      </c>
      <c r="D27" s="31">
        <v>1.5</v>
      </c>
      <c r="E27" s="69"/>
    </row>
    <row r="28" spans="1:11" x14ac:dyDescent="0.25">
      <c r="A28" s="71">
        <v>41587</v>
      </c>
      <c r="B28" s="69" t="s">
        <v>571</v>
      </c>
      <c r="C28" s="69" t="s">
        <v>572</v>
      </c>
      <c r="D28" s="69">
        <v>1</v>
      </c>
      <c r="E28" s="69" t="s">
        <v>1047</v>
      </c>
    </row>
    <row r="29" spans="1:11" x14ac:dyDescent="0.25">
      <c r="A29" s="56">
        <v>41588</v>
      </c>
      <c r="B29" s="31" t="s">
        <v>138</v>
      </c>
      <c r="C29" s="31" t="s">
        <v>1048</v>
      </c>
      <c r="D29" s="31">
        <v>0.5</v>
      </c>
      <c r="E29" s="31"/>
    </row>
    <row r="30" spans="1:11" x14ac:dyDescent="0.25">
      <c r="A30" s="56">
        <v>41589</v>
      </c>
      <c r="B30" s="31" t="s">
        <v>12</v>
      </c>
      <c r="C30" s="31" t="s">
        <v>548</v>
      </c>
      <c r="D30" s="31">
        <v>1.5</v>
      </c>
      <c r="E30" s="31"/>
    </row>
    <row r="31" spans="1:11" x14ac:dyDescent="0.25">
      <c r="A31" s="56">
        <v>41590</v>
      </c>
      <c r="B31" s="31" t="s">
        <v>962</v>
      </c>
      <c r="C31" s="31" t="s">
        <v>1049</v>
      </c>
      <c r="D31" s="31">
        <v>1</v>
      </c>
      <c r="E31" s="31" t="s">
        <v>1050</v>
      </c>
    </row>
    <row r="32" spans="1:11" x14ac:dyDescent="0.25">
      <c r="A32" s="56">
        <v>41590</v>
      </c>
      <c r="B32" s="31" t="s">
        <v>138</v>
      </c>
      <c r="C32" s="31" t="s">
        <v>307</v>
      </c>
      <c r="D32" s="31">
        <v>0.5</v>
      </c>
      <c r="E32" s="31"/>
    </row>
    <row r="33" spans="1:5" x14ac:dyDescent="0.25">
      <c r="A33" s="56">
        <v>41591</v>
      </c>
      <c r="B33" s="31" t="s">
        <v>138</v>
      </c>
      <c r="C33" s="31" t="s">
        <v>638</v>
      </c>
      <c r="D33" s="31">
        <v>0.5</v>
      </c>
      <c r="E33" s="31"/>
    </row>
    <row r="34" spans="1:5" x14ac:dyDescent="0.25">
      <c r="A34" s="56">
        <v>41592</v>
      </c>
      <c r="B34" s="31" t="s">
        <v>138</v>
      </c>
      <c r="C34" s="31" t="s">
        <v>638</v>
      </c>
      <c r="D34" s="31">
        <v>0.5</v>
      </c>
      <c r="E34" s="31"/>
    </row>
    <row r="35" spans="1:5" x14ac:dyDescent="0.25">
      <c r="A35" s="56">
        <v>41593</v>
      </c>
      <c r="B35" s="31" t="s">
        <v>138</v>
      </c>
      <c r="C35" s="31" t="s">
        <v>647</v>
      </c>
      <c r="D35" s="31">
        <v>0.5</v>
      </c>
      <c r="E35" s="31"/>
    </row>
    <row r="36" spans="1:5" x14ac:dyDescent="0.25">
      <c r="A36" s="71"/>
      <c r="B36" s="69"/>
      <c r="C36" s="69" t="s">
        <v>1045</v>
      </c>
      <c r="D36" s="69">
        <v>3</v>
      </c>
      <c r="E36" s="69"/>
    </row>
    <row r="37" spans="1:5" x14ac:dyDescent="0.25">
      <c r="A37" s="71"/>
      <c r="B37" s="69"/>
      <c r="C37" s="69" t="s">
        <v>548</v>
      </c>
      <c r="D37" s="69">
        <v>0.5</v>
      </c>
      <c r="E37" s="69"/>
    </row>
    <row r="38" spans="1:5" x14ac:dyDescent="0.25">
      <c r="A38" s="71"/>
      <c r="B38" s="69"/>
      <c r="C38" s="69" t="s">
        <v>494</v>
      </c>
      <c r="D38" s="69">
        <v>1</v>
      </c>
      <c r="E38" s="69"/>
    </row>
    <row r="39" spans="1:5" x14ac:dyDescent="0.25">
      <c r="A39" s="71"/>
      <c r="B39" s="69"/>
      <c r="C39" s="69" t="s">
        <v>546</v>
      </c>
      <c r="D39" s="69">
        <v>1</v>
      </c>
      <c r="E39" s="69"/>
    </row>
    <row r="40" spans="1:5" x14ac:dyDescent="0.25">
      <c r="A40" s="71"/>
      <c r="B40" s="69"/>
      <c r="C40" s="69" t="s">
        <v>977</v>
      </c>
      <c r="D40" s="69">
        <v>1</v>
      </c>
      <c r="E40" s="69"/>
    </row>
    <row r="41" spans="1:5" x14ac:dyDescent="0.25">
      <c r="A41" s="71"/>
      <c r="B41" s="69"/>
      <c r="C41" s="69" t="s">
        <v>1045</v>
      </c>
      <c r="D41" s="69">
        <v>3</v>
      </c>
      <c r="E41" s="69"/>
    </row>
    <row r="42" spans="1:5" x14ac:dyDescent="0.25">
      <c r="A42" s="71"/>
      <c r="B42" s="69"/>
      <c r="C42" s="69" t="s">
        <v>548</v>
      </c>
      <c r="D42" s="69">
        <v>1.5</v>
      </c>
      <c r="E42" s="69"/>
    </row>
    <row r="43" spans="1:5" x14ac:dyDescent="0.25">
      <c r="A43" s="68">
        <v>41587</v>
      </c>
      <c r="B43" s="15"/>
      <c r="C43" s="15" t="s">
        <v>426</v>
      </c>
      <c r="D43" s="15">
        <v>1</v>
      </c>
      <c r="E43" s="69"/>
    </row>
    <row r="44" spans="1:5" x14ac:dyDescent="0.25">
      <c r="A44" s="68">
        <v>41588</v>
      </c>
      <c r="B44" s="67"/>
      <c r="C44" s="15" t="s">
        <v>426</v>
      </c>
      <c r="D44" s="15">
        <v>1</v>
      </c>
      <c r="E44" s="69"/>
    </row>
    <row r="45" spans="1:5" x14ac:dyDescent="0.25">
      <c r="A45" s="68">
        <v>41589</v>
      </c>
      <c r="B45" s="67"/>
      <c r="C45" s="15" t="s">
        <v>426</v>
      </c>
      <c r="D45" s="15">
        <v>1</v>
      </c>
      <c r="E45" s="69"/>
    </row>
    <row r="46" spans="1:5" x14ac:dyDescent="0.25">
      <c r="A46" s="68">
        <v>41592</v>
      </c>
      <c r="B46" s="69" t="s">
        <v>119</v>
      </c>
      <c r="C46" s="15" t="s">
        <v>423</v>
      </c>
      <c r="D46" s="15">
        <v>1</v>
      </c>
      <c r="E46" s="69"/>
    </row>
    <row r="47" spans="1:5" x14ac:dyDescent="0.25">
      <c r="A47" s="68">
        <v>41592</v>
      </c>
      <c r="B47" s="15" t="s">
        <v>437</v>
      </c>
      <c r="C47" s="15" t="s">
        <v>438</v>
      </c>
      <c r="D47" s="15">
        <v>5</v>
      </c>
      <c r="E47" s="15"/>
    </row>
    <row r="48" spans="1:5" x14ac:dyDescent="0.25">
      <c r="A48" s="56">
        <v>41593</v>
      </c>
      <c r="B48" s="15" t="s">
        <v>428</v>
      </c>
      <c r="C48" s="15" t="s">
        <v>429</v>
      </c>
      <c r="D48" s="15">
        <v>3</v>
      </c>
      <c r="E48" s="15"/>
    </row>
    <row r="49" spans="1:5" x14ac:dyDescent="0.25">
      <c r="A49" s="56">
        <v>41593</v>
      </c>
      <c r="B49" s="67" t="s">
        <v>430</v>
      </c>
      <c r="C49" s="69" t="s">
        <v>431</v>
      </c>
      <c r="D49" s="15">
        <v>2</v>
      </c>
      <c r="E49" s="15"/>
    </row>
    <row r="50" spans="1:5" x14ac:dyDescent="0.25">
      <c r="A50" s="56">
        <v>41587</v>
      </c>
      <c r="B50" s="7" t="s">
        <v>67</v>
      </c>
      <c r="C50" s="31" t="s">
        <v>293</v>
      </c>
      <c r="D50" s="31">
        <v>0.5</v>
      </c>
      <c r="E50" s="31"/>
    </row>
    <row r="51" spans="1:5" x14ac:dyDescent="0.25">
      <c r="A51" s="56">
        <v>41587</v>
      </c>
      <c r="B51" s="7" t="s">
        <v>20</v>
      </c>
      <c r="C51" s="31" t="s">
        <v>1039</v>
      </c>
      <c r="D51" s="31">
        <v>8</v>
      </c>
      <c r="E51" s="31" t="s">
        <v>1040</v>
      </c>
    </row>
    <row r="52" spans="1:5" x14ac:dyDescent="0.25">
      <c r="A52" s="56">
        <v>41588</v>
      </c>
      <c r="B52" s="7" t="s">
        <v>20</v>
      </c>
      <c r="C52" s="31" t="s">
        <v>1039</v>
      </c>
      <c r="D52" s="31">
        <v>5.5</v>
      </c>
      <c r="E52" s="31" t="s">
        <v>1041</v>
      </c>
    </row>
    <row r="53" spans="1:5" x14ac:dyDescent="0.25">
      <c r="A53" s="56">
        <v>41588</v>
      </c>
      <c r="B53" s="7" t="s">
        <v>20</v>
      </c>
      <c r="C53" s="31" t="s">
        <v>1042</v>
      </c>
      <c r="D53" s="31">
        <v>1.5</v>
      </c>
      <c r="E53" s="31"/>
    </row>
    <row r="54" spans="1:5" x14ac:dyDescent="0.25">
      <c r="A54" s="56">
        <v>41589</v>
      </c>
      <c r="B54" s="7" t="s">
        <v>12</v>
      </c>
      <c r="C54" s="31" t="s">
        <v>1043</v>
      </c>
      <c r="D54" s="31">
        <v>1</v>
      </c>
      <c r="E54" s="31"/>
    </row>
    <row r="55" spans="1:5" x14ac:dyDescent="0.25">
      <c r="A55" s="56">
        <v>41590</v>
      </c>
      <c r="B55" s="7" t="s">
        <v>67</v>
      </c>
      <c r="C55" s="31" t="s">
        <v>293</v>
      </c>
      <c r="D55" s="31">
        <v>0.5</v>
      </c>
      <c r="E55" s="31"/>
    </row>
    <row r="56" spans="1:5" x14ac:dyDescent="0.25">
      <c r="A56" s="56">
        <v>41591</v>
      </c>
      <c r="B56" s="7" t="s">
        <v>67</v>
      </c>
      <c r="C56" s="31" t="s">
        <v>293</v>
      </c>
      <c r="D56" s="31">
        <v>0.5</v>
      </c>
      <c r="E56" s="31"/>
    </row>
    <row r="57" spans="1:5" x14ac:dyDescent="0.25">
      <c r="A57" s="56">
        <v>41592</v>
      </c>
      <c r="B57" s="7" t="s">
        <v>67</v>
      </c>
      <c r="C57" s="31" t="s">
        <v>293</v>
      </c>
      <c r="D57" s="31">
        <v>0.5</v>
      </c>
      <c r="E57" s="31"/>
    </row>
    <row r="58" spans="1:5" x14ac:dyDescent="0.25">
      <c r="A58" s="56">
        <v>41587</v>
      </c>
      <c r="B58" s="66" t="s">
        <v>962</v>
      </c>
      <c r="C58" s="31" t="s">
        <v>963</v>
      </c>
      <c r="D58" s="31">
        <v>3</v>
      </c>
      <c r="E58" s="31" t="s">
        <v>1036</v>
      </c>
    </row>
    <row r="59" spans="1:5" x14ac:dyDescent="0.25">
      <c r="A59" s="56">
        <v>41587</v>
      </c>
      <c r="B59" s="66" t="s">
        <v>20</v>
      </c>
      <c r="C59" s="31" t="s">
        <v>1037</v>
      </c>
      <c r="D59" s="31">
        <v>5</v>
      </c>
      <c r="E59" s="31" t="s">
        <v>1038</v>
      </c>
    </row>
    <row r="60" spans="1:5" x14ac:dyDescent="0.25">
      <c r="A60" s="56">
        <v>41587</v>
      </c>
      <c r="B60" s="31"/>
      <c r="C60" s="31" t="s">
        <v>1032</v>
      </c>
      <c r="D60" s="31">
        <v>4</v>
      </c>
      <c r="E60" s="69"/>
    </row>
    <row r="61" spans="1:5" x14ac:dyDescent="0.25">
      <c r="A61" s="56">
        <v>41588</v>
      </c>
      <c r="B61" s="31"/>
      <c r="C61" s="31" t="s">
        <v>1033</v>
      </c>
      <c r="D61" s="31">
        <v>2</v>
      </c>
      <c r="E61" s="69"/>
    </row>
    <row r="62" spans="1:5" x14ac:dyDescent="0.25">
      <c r="A62" s="56">
        <v>41589</v>
      </c>
      <c r="B62" s="7"/>
      <c r="C62" s="31" t="s">
        <v>237</v>
      </c>
      <c r="D62" s="31">
        <v>1</v>
      </c>
      <c r="E62" s="69"/>
    </row>
    <row r="63" spans="1:5" x14ac:dyDescent="0.25">
      <c r="A63" s="56">
        <v>41590</v>
      </c>
      <c r="B63" s="7"/>
      <c r="C63" s="31" t="s">
        <v>1034</v>
      </c>
      <c r="D63" s="31">
        <v>2</v>
      </c>
      <c r="E63" s="69"/>
    </row>
    <row r="64" spans="1:5" x14ac:dyDescent="0.25">
      <c r="A64" s="56">
        <v>41592</v>
      </c>
      <c r="B64" s="31"/>
      <c r="C64" s="31" t="s">
        <v>1033</v>
      </c>
      <c r="D64" s="31">
        <v>4</v>
      </c>
      <c r="E64" s="69"/>
    </row>
    <row r="65" spans="1:5" x14ac:dyDescent="0.25">
      <c r="A65" s="56"/>
      <c r="B65" s="7"/>
      <c r="C65" s="31" t="s">
        <v>293</v>
      </c>
      <c r="D65" s="31">
        <v>3.5</v>
      </c>
      <c r="E65" s="69"/>
    </row>
    <row r="66" spans="1:5" x14ac:dyDescent="0.25">
      <c r="A66" s="56" t="s">
        <v>1030</v>
      </c>
      <c r="B66" s="62" t="s">
        <v>228</v>
      </c>
      <c r="C66" s="63" t="s">
        <v>242</v>
      </c>
      <c r="D66" s="63">
        <v>4</v>
      </c>
      <c r="E66" s="69"/>
    </row>
    <row r="67" spans="1:5" x14ac:dyDescent="0.25">
      <c r="A67" s="56">
        <v>41587</v>
      </c>
      <c r="B67" s="62" t="s">
        <v>228</v>
      </c>
      <c r="C67" s="63" t="s">
        <v>955</v>
      </c>
      <c r="D67" s="63">
        <v>5</v>
      </c>
      <c r="E67" s="69"/>
    </row>
    <row r="68" spans="1:5" x14ac:dyDescent="0.25">
      <c r="A68" s="56">
        <v>41587</v>
      </c>
      <c r="B68" s="62" t="s">
        <v>228</v>
      </c>
      <c r="C68" s="63" t="s">
        <v>956</v>
      </c>
      <c r="D68" s="63">
        <v>3</v>
      </c>
      <c r="E68" s="69"/>
    </row>
    <row r="69" spans="1:5" x14ac:dyDescent="0.25">
      <c r="A69" s="56">
        <v>41589</v>
      </c>
      <c r="B69" s="7" t="s">
        <v>12</v>
      </c>
      <c r="C69" s="31" t="s">
        <v>114</v>
      </c>
      <c r="D69" s="31">
        <v>1.5</v>
      </c>
      <c r="E69" s="31"/>
    </row>
    <row r="70" spans="1:5" x14ac:dyDescent="0.25">
      <c r="A70" s="56">
        <v>41588</v>
      </c>
      <c r="B70" s="31"/>
      <c r="C70" s="31" t="s">
        <v>118</v>
      </c>
      <c r="D70" s="31">
        <v>6</v>
      </c>
      <c r="E70" s="31" t="s">
        <v>1020</v>
      </c>
    </row>
    <row r="71" spans="1:5" x14ac:dyDescent="0.25">
      <c r="A71" s="56">
        <v>41589</v>
      </c>
      <c r="B71" s="31"/>
      <c r="C71" s="31" t="s">
        <v>118</v>
      </c>
      <c r="D71" s="31">
        <v>8</v>
      </c>
      <c r="E71" s="31" t="s">
        <v>1021</v>
      </c>
    </row>
    <row r="72" spans="1:5" x14ac:dyDescent="0.25">
      <c r="A72" s="56">
        <v>41588</v>
      </c>
      <c r="B72" s="31"/>
      <c r="C72" s="31" t="s">
        <v>118</v>
      </c>
      <c r="D72" s="31">
        <v>4</v>
      </c>
      <c r="E72" s="31"/>
    </row>
    <row r="73" spans="1:5" x14ac:dyDescent="0.25">
      <c r="A73" s="56">
        <v>41589</v>
      </c>
      <c r="B73" s="31"/>
      <c r="C73" s="31" t="s">
        <v>118</v>
      </c>
      <c r="D73" s="31">
        <v>4</v>
      </c>
      <c r="E73" s="31"/>
    </row>
    <row r="74" spans="1:5" x14ac:dyDescent="0.25">
      <c r="A74" s="59">
        <v>41593</v>
      </c>
      <c r="B74" s="7" t="s">
        <v>100</v>
      </c>
      <c r="C74" s="60" t="s">
        <v>101</v>
      </c>
      <c r="D74" s="7">
        <v>3</v>
      </c>
      <c r="E74" s="31" t="s">
        <v>102</v>
      </c>
    </row>
    <row r="75" spans="1:5" x14ac:dyDescent="0.25">
      <c r="A75" s="31"/>
      <c r="B75" s="31" t="s">
        <v>67</v>
      </c>
      <c r="C75" s="31" t="s">
        <v>81</v>
      </c>
      <c r="D75" s="31">
        <v>2</v>
      </c>
      <c r="E75" s="31"/>
    </row>
    <row r="76" spans="1:5" x14ac:dyDescent="0.25">
      <c r="A76" s="56">
        <v>41589</v>
      </c>
      <c r="B76" s="31" t="s">
        <v>58</v>
      </c>
      <c r="C76" s="31" t="s">
        <v>71</v>
      </c>
      <c r="D76" s="31">
        <v>4</v>
      </c>
      <c r="E76" s="31"/>
    </row>
    <row r="77" spans="1:5" x14ac:dyDescent="0.25">
      <c r="A77" s="56">
        <v>41589</v>
      </c>
      <c r="B77" s="31" t="s">
        <v>58</v>
      </c>
      <c r="C77" s="31" t="s">
        <v>71</v>
      </c>
      <c r="D77" s="31">
        <v>3</v>
      </c>
      <c r="E77" s="31"/>
    </row>
    <row r="78" spans="1:5" x14ac:dyDescent="0.25">
      <c r="A78" s="56">
        <v>41588</v>
      </c>
      <c r="B78" s="31" t="s">
        <v>72</v>
      </c>
      <c r="C78" s="31" t="s">
        <v>73</v>
      </c>
      <c r="D78" s="31">
        <v>2</v>
      </c>
      <c r="E78" s="31"/>
    </row>
    <row r="79" spans="1:5" x14ac:dyDescent="0.25">
      <c r="A79" s="56">
        <v>41588</v>
      </c>
      <c r="B79" s="31" t="s">
        <v>58</v>
      </c>
      <c r="C79" s="56">
        <v>41589</v>
      </c>
      <c r="D79" s="31">
        <v>3</v>
      </c>
      <c r="E79" s="31" t="s">
        <v>1018</v>
      </c>
    </row>
    <row r="80" spans="1:5" x14ac:dyDescent="0.25">
      <c r="A80" s="56">
        <v>41592</v>
      </c>
      <c r="B80" s="31" t="s">
        <v>12</v>
      </c>
      <c r="C80" s="31" t="s">
        <v>40</v>
      </c>
      <c r="D80" s="31">
        <v>1</v>
      </c>
      <c r="E80" s="31"/>
    </row>
    <row r="81" spans="1:5" x14ac:dyDescent="0.25">
      <c r="A81" s="53">
        <v>41587</v>
      </c>
      <c r="B81" s="31" t="s">
        <v>20</v>
      </c>
      <c r="C81" s="31" t="s">
        <v>38</v>
      </c>
      <c r="D81" s="7">
        <v>3</v>
      </c>
      <c r="E81" s="31"/>
    </row>
    <row r="82" spans="1:5" x14ac:dyDescent="0.25">
      <c r="A82" s="53">
        <v>41588</v>
      </c>
      <c r="B82" s="31" t="s">
        <v>12</v>
      </c>
      <c r="C82" s="31" t="s">
        <v>33</v>
      </c>
      <c r="D82" s="7" t="s">
        <v>935</v>
      </c>
      <c r="E82" s="31"/>
    </row>
    <row r="83" spans="1:5" x14ac:dyDescent="0.25">
      <c r="A83" s="53">
        <v>41590</v>
      </c>
      <c r="B83" s="31" t="s">
        <v>20</v>
      </c>
      <c r="C83" s="31" t="s">
        <v>38</v>
      </c>
      <c r="D83" s="31">
        <v>2</v>
      </c>
      <c r="E83" s="31"/>
    </row>
    <row r="84" spans="1:5" x14ac:dyDescent="0.25">
      <c r="A84" s="53">
        <v>41591</v>
      </c>
      <c r="B84" s="31" t="s">
        <v>20</v>
      </c>
      <c r="C84" s="31" t="s">
        <v>38</v>
      </c>
      <c r="D84" s="31">
        <v>6</v>
      </c>
      <c r="E84" s="31"/>
    </row>
    <row r="85" spans="1:5" x14ac:dyDescent="0.25">
      <c r="A85" s="53" t="s">
        <v>1016</v>
      </c>
      <c r="B85" s="31" t="s">
        <v>42</v>
      </c>
      <c r="C85" s="31" t="s">
        <v>43</v>
      </c>
      <c r="D85" s="31">
        <v>2</v>
      </c>
      <c r="E85" s="31"/>
    </row>
    <row r="86" spans="1:5" x14ac:dyDescent="0.25">
      <c r="A86" s="56">
        <v>41588</v>
      </c>
      <c r="B86" s="31" t="s">
        <v>573</v>
      </c>
      <c r="C86" s="31" t="s">
        <v>1023</v>
      </c>
      <c r="D86" s="31">
        <v>3</v>
      </c>
      <c r="E86" s="31" t="s">
        <v>1024</v>
      </c>
    </row>
    <row r="87" spans="1:5" x14ac:dyDescent="0.25">
      <c r="A87" s="56">
        <v>41589</v>
      </c>
      <c r="B87" s="31" t="s">
        <v>20</v>
      </c>
      <c r="C87" s="31" t="s">
        <v>1025</v>
      </c>
      <c r="D87" s="31">
        <v>1</v>
      </c>
      <c r="E87" s="31"/>
    </row>
    <row r="88" spans="1:5" x14ac:dyDescent="0.25">
      <c r="A88" s="56">
        <v>41589</v>
      </c>
      <c r="B88" s="31" t="s">
        <v>1008</v>
      </c>
      <c r="C88" s="31" t="s">
        <v>131</v>
      </c>
      <c r="D88" s="31">
        <v>1</v>
      </c>
      <c r="E88" s="31"/>
    </row>
    <row r="89" spans="1:5" x14ac:dyDescent="0.25">
      <c r="A89" s="56">
        <v>41590</v>
      </c>
      <c r="B89" s="31" t="s">
        <v>20</v>
      </c>
      <c r="C89" s="31" t="s">
        <v>1026</v>
      </c>
      <c r="D89" s="31">
        <v>1</v>
      </c>
      <c r="E89" s="31"/>
    </row>
    <row r="90" spans="1:5" x14ac:dyDescent="0.25">
      <c r="A90" s="56">
        <v>41591</v>
      </c>
      <c r="B90" s="31" t="s">
        <v>692</v>
      </c>
      <c r="C90" s="31" t="s">
        <v>1027</v>
      </c>
      <c r="D90" s="31">
        <v>2</v>
      </c>
      <c r="E90" s="31"/>
    </row>
    <row r="91" spans="1:5" x14ac:dyDescent="0.25">
      <c r="A91" s="56">
        <v>41593</v>
      </c>
      <c r="B91" s="31" t="s">
        <v>950</v>
      </c>
      <c r="C91" s="31" t="s">
        <v>951</v>
      </c>
      <c r="D91" s="31">
        <v>4</v>
      </c>
      <c r="E91" s="31"/>
    </row>
    <row r="92" spans="1:5" x14ac:dyDescent="0.25">
      <c r="A92" s="56">
        <v>41593</v>
      </c>
      <c r="B92" s="31" t="s">
        <v>20</v>
      </c>
      <c r="C92" s="31" t="s">
        <v>1028</v>
      </c>
      <c r="D92" s="31">
        <v>3</v>
      </c>
      <c r="E92" s="31"/>
    </row>
    <row r="93" spans="1:5" x14ac:dyDescent="0.25">
      <c r="A93" s="101" t="s">
        <v>31</v>
      </c>
      <c r="B93" s="102"/>
      <c r="C93" s="30">
        <f>SUM(D5:D92)</f>
        <v>211.8</v>
      </c>
      <c r="D93" s="31"/>
      <c r="E93" s="31"/>
    </row>
    <row r="94" spans="1:5" x14ac:dyDescent="0.25">
      <c r="A94" s="31"/>
      <c r="B94" s="31"/>
      <c r="C94" s="31"/>
      <c r="D94" s="31"/>
      <c r="E94" s="31"/>
    </row>
  </sheetData>
  <mergeCells count="2">
    <mergeCell ref="A3:E3"/>
    <mergeCell ref="A93:B9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topLeftCell="E3" zoomScaleNormal="100" zoomScalePageLayoutView="60" workbookViewId="0">
      <selection activeCell="S28" sqref="S28"/>
    </sheetView>
  </sheetViews>
  <sheetFormatPr baseColWidth="10" defaultRowHeight="15" x14ac:dyDescent="0.25"/>
  <cols>
    <col min="1" max="1" width="39.7109375"/>
    <col min="2" max="2" width="14.85546875"/>
    <col min="3" max="3" width="10.85546875"/>
    <col min="4" max="4" width="11.85546875"/>
    <col min="5" max="5" width="11"/>
    <col min="6" max="6" width="11.140625"/>
    <col min="8" max="8" width="10.7109375"/>
    <col min="9" max="9" width="11.28515625"/>
    <col min="10" max="10" width="11.140625"/>
    <col min="11" max="13" width="11.5703125"/>
    <col min="14" max="16" width="11.42578125" style="31"/>
    <col min="17" max="17" width="16.140625"/>
    <col min="18" max="18" width="15.7109375"/>
    <col min="19" max="19" width="15.140625" style="31" bestFit="1" customWidth="1"/>
    <col min="20" max="20" width="15.140625" style="31" customWidth="1"/>
    <col min="21" max="21" width="11.7109375"/>
    <col min="22" max="1030" width="9.140625"/>
  </cols>
  <sheetData>
    <row r="3" spans="1:21" ht="45" customHeight="1" x14ac:dyDescent="0.25">
      <c r="B3" s="47" t="s">
        <v>1014</v>
      </c>
      <c r="C3" s="48" t="s">
        <v>884</v>
      </c>
      <c r="D3" s="48" t="s">
        <v>885</v>
      </c>
      <c r="E3" s="48" t="s">
        <v>886</v>
      </c>
      <c r="F3" s="48" t="s">
        <v>887</v>
      </c>
      <c r="G3" s="48" t="s">
        <v>888</v>
      </c>
      <c r="H3" s="48" t="s">
        <v>889</v>
      </c>
      <c r="I3" s="48" t="s">
        <v>890</v>
      </c>
      <c r="J3" s="48" t="s">
        <v>891</v>
      </c>
      <c r="K3" s="48" t="s">
        <v>892</v>
      </c>
      <c r="L3" s="48" t="s">
        <v>893</v>
      </c>
      <c r="M3" s="48" t="s">
        <v>894</v>
      </c>
      <c r="N3" s="48" t="s">
        <v>1009</v>
      </c>
      <c r="O3" s="48" t="s">
        <v>1011</v>
      </c>
      <c r="P3" s="48" t="s">
        <v>1012</v>
      </c>
      <c r="Q3" s="47" t="s">
        <v>895</v>
      </c>
      <c r="R3" s="47" t="s">
        <v>896</v>
      </c>
      <c r="S3" s="47" t="s">
        <v>1010</v>
      </c>
      <c r="T3" s="47" t="s">
        <v>1013</v>
      </c>
      <c r="U3" s="47" t="s">
        <v>897</v>
      </c>
    </row>
    <row r="4" spans="1:21" x14ac:dyDescent="0.25">
      <c r="A4" s="47" t="s">
        <v>898</v>
      </c>
      <c r="B4" s="14">
        <v>0</v>
      </c>
      <c r="C4" s="14">
        <v>0</v>
      </c>
      <c r="D4" s="14">
        <v>14</v>
      </c>
      <c r="E4" s="14">
        <v>2</v>
      </c>
      <c r="F4" s="14">
        <v>30</v>
      </c>
      <c r="G4" s="14">
        <v>0.5</v>
      </c>
      <c r="H4" s="14">
        <v>6</v>
      </c>
      <c r="I4" s="14">
        <v>2</v>
      </c>
      <c r="J4" s="14">
        <v>0</v>
      </c>
      <c r="K4" s="14">
        <v>0</v>
      </c>
      <c r="L4" s="14">
        <v>6</v>
      </c>
      <c r="M4" s="14">
        <v>0</v>
      </c>
      <c r="N4" s="46">
        <v>0</v>
      </c>
      <c r="O4" s="30">
        <v>0</v>
      </c>
      <c r="P4" s="30"/>
      <c r="Q4" s="14">
        <f t="shared" ref="Q4:Q12" si="0">SUM(C4:G4)</f>
        <v>46.5</v>
      </c>
      <c r="R4" s="14">
        <f t="shared" ref="R4:R11" si="1">SUM(H4:M4)</f>
        <v>14</v>
      </c>
      <c r="S4" s="30">
        <f>SUM(N4:O4)</f>
        <v>0</v>
      </c>
      <c r="T4" s="30">
        <f>SUM(P4:P4)</f>
        <v>0</v>
      </c>
      <c r="U4" s="30">
        <f>SUM(C4:P4)</f>
        <v>60.5</v>
      </c>
    </row>
    <row r="5" spans="1:21" x14ac:dyDescent="0.25">
      <c r="A5" s="47" t="s">
        <v>899</v>
      </c>
      <c r="B5" s="14">
        <v>3</v>
      </c>
      <c r="C5" s="14">
        <v>0</v>
      </c>
      <c r="D5" s="14">
        <v>10</v>
      </c>
      <c r="E5" s="14">
        <v>23.5</v>
      </c>
      <c r="F5" s="14">
        <v>19</v>
      </c>
      <c r="G5" s="14">
        <v>23.5</v>
      </c>
      <c r="H5" s="14">
        <v>14.5</v>
      </c>
      <c r="I5" s="14">
        <v>15</v>
      </c>
      <c r="J5" s="14">
        <v>19.5</v>
      </c>
      <c r="K5" s="14">
        <v>8</v>
      </c>
      <c r="L5" s="14">
        <v>5</v>
      </c>
      <c r="M5" s="14">
        <v>14</v>
      </c>
      <c r="N5" s="30">
        <v>9.5</v>
      </c>
      <c r="O5" s="30">
        <v>8</v>
      </c>
      <c r="P5" s="30"/>
      <c r="Q5" s="14">
        <f t="shared" si="0"/>
        <v>76</v>
      </c>
      <c r="R5" s="14">
        <f t="shared" si="1"/>
        <v>76</v>
      </c>
      <c r="S5" s="30">
        <f t="shared" ref="S5:S12" si="2">SUM(N5:O5)</f>
        <v>17.5</v>
      </c>
      <c r="T5" s="30">
        <f t="shared" ref="T5:T12" si="3">SUM(P5:P5)</f>
        <v>0</v>
      </c>
      <c r="U5" s="30">
        <f t="shared" ref="U5:U12" si="4">SUM(C5:P5)</f>
        <v>169.5</v>
      </c>
    </row>
    <row r="6" spans="1:21" x14ac:dyDescent="0.25">
      <c r="A6" s="47" t="s">
        <v>900</v>
      </c>
      <c r="B6" s="14">
        <v>100</v>
      </c>
      <c r="C6" s="14">
        <v>0</v>
      </c>
      <c r="D6" s="14">
        <v>16.5</v>
      </c>
      <c r="E6" s="14">
        <v>57.5</v>
      </c>
      <c r="F6" s="14">
        <v>89.4</v>
      </c>
      <c r="G6" s="14">
        <v>41.5</v>
      </c>
      <c r="H6" s="14">
        <v>68</v>
      </c>
      <c r="I6" s="14">
        <v>62.5</v>
      </c>
      <c r="J6" s="14">
        <v>58</v>
      </c>
      <c r="K6" s="14">
        <v>138</v>
      </c>
      <c r="L6" s="14">
        <v>126.5</v>
      </c>
      <c r="M6" s="14">
        <v>96.6</v>
      </c>
      <c r="N6" s="30">
        <v>91</v>
      </c>
      <c r="O6" s="30">
        <v>103</v>
      </c>
      <c r="P6" s="30"/>
      <c r="Q6" s="14">
        <f t="shared" si="0"/>
        <v>204.9</v>
      </c>
      <c r="R6" s="14">
        <f t="shared" si="1"/>
        <v>549.6</v>
      </c>
      <c r="S6" s="30">
        <f t="shared" si="2"/>
        <v>194</v>
      </c>
      <c r="T6" s="30">
        <f t="shared" si="3"/>
        <v>0</v>
      </c>
      <c r="U6" s="30">
        <f t="shared" si="4"/>
        <v>948.5</v>
      </c>
    </row>
    <row r="7" spans="1:21" x14ac:dyDescent="0.25">
      <c r="A7" s="47" t="s">
        <v>901</v>
      </c>
      <c r="B7" s="14">
        <v>16</v>
      </c>
      <c r="C7" s="14">
        <v>12</v>
      </c>
      <c r="D7" s="14">
        <v>15</v>
      </c>
      <c r="E7" s="14">
        <v>16</v>
      </c>
      <c r="F7" s="14">
        <v>25</v>
      </c>
      <c r="G7" s="14">
        <v>7.5</v>
      </c>
      <c r="H7" s="14">
        <v>8</v>
      </c>
      <c r="I7" s="14">
        <v>12</v>
      </c>
      <c r="J7" s="14">
        <v>11</v>
      </c>
      <c r="K7" s="14">
        <v>11</v>
      </c>
      <c r="L7" s="14">
        <v>17.2</v>
      </c>
      <c r="M7" s="14">
        <v>19</v>
      </c>
      <c r="N7" s="30">
        <v>13</v>
      </c>
      <c r="O7" s="30">
        <v>12</v>
      </c>
      <c r="P7" s="30"/>
      <c r="Q7" s="14">
        <f t="shared" si="0"/>
        <v>75.5</v>
      </c>
      <c r="R7" s="14">
        <f t="shared" si="1"/>
        <v>78.2</v>
      </c>
      <c r="S7" s="30">
        <f t="shared" si="2"/>
        <v>25</v>
      </c>
      <c r="T7" s="30">
        <f t="shared" si="3"/>
        <v>0</v>
      </c>
      <c r="U7" s="30">
        <f t="shared" si="4"/>
        <v>178.7</v>
      </c>
    </row>
    <row r="8" spans="1:21" ht="30" x14ac:dyDescent="0.25">
      <c r="A8" s="47" t="s">
        <v>902</v>
      </c>
      <c r="B8" s="14">
        <v>1</v>
      </c>
      <c r="C8" s="14">
        <v>4</v>
      </c>
      <c r="D8" s="14">
        <v>1</v>
      </c>
      <c r="E8" s="14">
        <v>0.75</v>
      </c>
      <c r="F8" s="14">
        <v>6</v>
      </c>
      <c r="G8" s="14">
        <v>3</v>
      </c>
      <c r="H8" s="14">
        <v>2</v>
      </c>
      <c r="I8" s="14">
        <v>2</v>
      </c>
      <c r="J8" s="14">
        <v>18.3</v>
      </c>
      <c r="K8" s="14">
        <v>2.5</v>
      </c>
      <c r="L8" s="14">
        <v>0</v>
      </c>
      <c r="M8" s="14">
        <v>1</v>
      </c>
      <c r="N8" s="30">
        <v>0.5</v>
      </c>
      <c r="O8" s="30">
        <v>0</v>
      </c>
      <c r="P8" s="30"/>
      <c r="Q8" s="14">
        <f t="shared" si="0"/>
        <v>14.75</v>
      </c>
      <c r="R8" s="14">
        <f t="shared" si="1"/>
        <v>25.8</v>
      </c>
      <c r="S8" s="30">
        <f t="shared" si="2"/>
        <v>0.5</v>
      </c>
      <c r="T8" s="30">
        <f t="shared" si="3"/>
        <v>0</v>
      </c>
      <c r="U8" s="30">
        <f t="shared" si="4"/>
        <v>41.05</v>
      </c>
    </row>
    <row r="9" spans="1:21" x14ac:dyDescent="0.25">
      <c r="A9" s="47" t="s">
        <v>903</v>
      </c>
      <c r="B9" s="14">
        <v>99.5</v>
      </c>
      <c r="C9" s="14">
        <v>12.3</v>
      </c>
      <c r="D9" s="14">
        <v>18.100000000000001</v>
      </c>
      <c r="E9" s="14">
        <v>22</v>
      </c>
      <c r="F9" s="14">
        <v>38.950000000000003</v>
      </c>
      <c r="G9" s="14">
        <v>91.6</v>
      </c>
      <c r="H9" s="14">
        <v>32.1</v>
      </c>
      <c r="I9" s="14">
        <v>36.549999999999997</v>
      </c>
      <c r="J9" s="14">
        <v>143.19999999999999</v>
      </c>
      <c r="K9" s="14">
        <v>79.099999999999994</v>
      </c>
      <c r="L9" s="14">
        <v>86.2</v>
      </c>
      <c r="M9" s="14">
        <v>98.3</v>
      </c>
      <c r="N9" s="30">
        <v>59.8</v>
      </c>
      <c r="O9" s="30">
        <v>40.799999999999997</v>
      </c>
      <c r="P9" s="30"/>
      <c r="Q9" s="14">
        <f t="shared" si="0"/>
        <v>182.95</v>
      </c>
      <c r="R9" s="14">
        <f t="shared" si="1"/>
        <v>475.45</v>
      </c>
      <c r="S9" s="30">
        <f t="shared" si="2"/>
        <v>100.6</v>
      </c>
      <c r="T9" s="30">
        <f t="shared" si="3"/>
        <v>0</v>
      </c>
      <c r="U9" s="30">
        <f t="shared" si="4"/>
        <v>758.99999999999989</v>
      </c>
    </row>
    <row r="10" spans="1:21" x14ac:dyDescent="0.25">
      <c r="A10" s="47" t="s">
        <v>904</v>
      </c>
      <c r="B10" s="14">
        <v>45.5</v>
      </c>
      <c r="C10" s="14">
        <v>0</v>
      </c>
      <c r="D10" s="14">
        <v>14</v>
      </c>
      <c r="E10" s="14">
        <v>26</v>
      </c>
      <c r="F10" s="14">
        <v>26</v>
      </c>
      <c r="G10" s="14">
        <v>8</v>
      </c>
      <c r="H10" s="14">
        <v>7</v>
      </c>
      <c r="I10" s="14">
        <v>13.5</v>
      </c>
      <c r="J10" s="14">
        <v>11.5</v>
      </c>
      <c r="K10" s="14">
        <v>22.8</v>
      </c>
      <c r="L10" s="14">
        <v>13</v>
      </c>
      <c r="M10" s="14">
        <v>9</v>
      </c>
      <c r="N10" s="30">
        <v>31</v>
      </c>
      <c r="O10" s="30">
        <v>40</v>
      </c>
      <c r="P10" s="30"/>
      <c r="Q10" s="14">
        <f t="shared" si="0"/>
        <v>74</v>
      </c>
      <c r="R10" s="14">
        <f t="shared" si="1"/>
        <v>76.8</v>
      </c>
      <c r="S10" s="30">
        <f t="shared" si="2"/>
        <v>71</v>
      </c>
      <c r="T10" s="30">
        <f t="shared" si="3"/>
        <v>0</v>
      </c>
      <c r="U10" s="30">
        <f t="shared" si="4"/>
        <v>221.8</v>
      </c>
    </row>
    <row r="11" spans="1:21" x14ac:dyDescent="0.25">
      <c r="A11" s="47" t="s">
        <v>905</v>
      </c>
      <c r="B11" s="14">
        <v>0</v>
      </c>
      <c r="C11" s="14">
        <v>11.2</v>
      </c>
      <c r="D11" s="14">
        <v>14.4</v>
      </c>
      <c r="E11" s="14">
        <v>31.3</v>
      </c>
      <c r="F11" s="14">
        <v>12</v>
      </c>
      <c r="G11" s="14">
        <v>5</v>
      </c>
      <c r="H11" s="14">
        <v>10.3</v>
      </c>
      <c r="I11" s="14">
        <v>19</v>
      </c>
      <c r="J11" s="14">
        <v>3</v>
      </c>
      <c r="K11" s="14">
        <v>9</v>
      </c>
      <c r="L11" s="14">
        <v>8.5</v>
      </c>
      <c r="M11" s="14">
        <v>7.9</v>
      </c>
      <c r="N11" s="30">
        <v>9.5</v>
      </c>
      <c r="O11" s="30">
        <v>8</v>
      </c>
      <c r="P11" s="30"/>
      <c r="Q11" s="14">
        <f t="shared" si="0"/>
        <v>73.900000000000006</v>
      </c>
      <c r="R11" s="14">
        <f t="shared" si="1"/>
        <v>57.699999999999996</v>
      </c>
      <c r="S11" s="30">
        <f t="shared" si="2"/>
        <v>17.5</v>
      </c>
      <c r="T11" s="30">
        <f t="shared" si="3"/>
        <v>0</v>
      </c>
      <c r="U11" s="30">
        <f t="shared" si="4"/>
        <v>149.1</v>
      </c>
    </row>
    <row r="12" spans="1:21" x14ac:dyDescent="0.25">
      <c r="A12" s="49" t="s">
        <v>906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30">
        <v>0</v>
      </c>
      <c r="O12" s="30">
        <v>0</v>
      </c>
      <c r="P12" s="30"/>
      <c r="Q12" s="14">
        <f t="shared" si="0"/>
        <v>0</v>
      </c>
      <c r="R12" s="14">
        <f>SUM(H12:L12)</f>
        <v>0</v>
      </c>
      <c r="S12" s="30">
        <f t="shared" si="2"/>
        <v>0</v>
      </c>
      <c r="T12" s="30">
        <f t="shared" si="3"/>
        <v>0</v>
      </c>
      <c r="U12" s="30">
        <f t="shared" si="4"/>
        <v>0</v>
      </c>
    </row>
    <row r="13" spans="1:21" x14ac:dyDescent="0.25">
      <c r="A13" s="50" t="s">
        <v>907</v>
      </c>
      <c r="B13" s="36">
        <f t="shared" ref="B13:U13" si="5">SUM(B4:B12)</f>
        <v>265</v>
      </c>
      <c r="C13" s="36">
        <f t="shared" si="5"/>
        <v>39.5</v>
      </c>
      <c r="D13" s="36">
        <f t="shared" si="5"/>
        <v>103</v>
      </c>
      <c r="E13" s="36">
        <f t="shared" si="5"/>
        <v>179.05</v>
      </c>
      <c r="F13" s="36">
        <f t="shared" si="5"/>
        <v>246.35000000000002</v>
      </c>
      <c r="G13" s="36">
        <f t="shared" si="5"/>
        <v>180.6</v>
      </c>
      <c r="H13" s="36">
        <f t="shared" si="5"/>
        <v>147.9</v>
      </c>
      <c r="I13" s="36">
        <f t="shared" si="5"/>
        <v>162.55000000000001</v>
      </c>
      <c r="J13" s="36">
        <f t="shared" si="5"/>
        <v>264.5</v>
      </c>
      <c r="K13" s="36">
        <f t="shared" si="5"/>
        <v>270.39999999999998</v>
      </c>
      <c r="L13" s="36">
        <f t="shared" si="5"/>
        <v>262.39999999999998</v>
      </c>
      <c r="M13" s="36">
        <f t="shared" si="5"/>
        <v>245.79999999999998</v>
      </c>
      <c r="N13" s="36">
        <f t="shared" si="5"/>
        <v>214.3</v>
      </c>
      <c r="O13" s="36">
        <f t="shared" si="5"/>
        <v>211.8</v>
      </c>
      <c r="P13" s="36">
        <f t="shared" si="5"/>
        <v>0</v>
      </c>
      <c r="Q13" s="36">
        <f t="shared" si="5"/>
        <v>748.49999999999989</v>
      </c>
      <c r="R13" s="36">
        <f t="shared" si="5"/>
        <v>1353.55</v>
      </c>
      <c r="S13" s="36">
        <f t="shared" si="5"/>
        <v>426.1</v>
      </c>
      <c r="T13" s="36">
        <f t="shared" si="5"/>
        <v>0</v>
      </c>
      <c r="U13" s="36">
        <f t="shared" si="5"/>
        <v>2528.15</v>
      </c>
    </row>
    <row r="14" spans="1:2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0"/>
      <c r="O14" s="30"/>
      <c r="P14" s="30"/>
      <c r="Q14" s="14"/>
      <c r="R14" s="14"/>
      <c r="S14" s="30"/>
      <c r="T14" s="30"/>
      <c r="U14" s="14"/>
    </row>
    <row r="15" spans="1:21" ht="45.75" customHeight="1" x14ac:dyDescent="0.25">
      <c r="B15" s="47" t="s">
        <v>1014</v>
      </c>
      <c r="C15" s="48" t="s">
        <v>908</v>
      </c>
      <c r="D15" s="48" t="s">
        <v>909</v>
      </c>
      <c r="E15" s="48" t="s">
        <v>886</v>
      </c>
      <c r="F15" s="48" t="s">
        <v>887</v>
      </c>
      <c r="G15" s="48" t="s">
        <v>888</v>
      </c>
      <c r="H15" s="48" t="s">
        <v>889</v>
      </c>
      <c r="I15" s="48" t="s">
        <v>890</v>
      </c>
      <c r="J15" s="48" t="s">
        <v>891</v>
      </c>
      <c r="K15" s="48" t="s">
        <v>892</v>
      </c>
      <c r="L15" s="48" t="s">
        <v>893</v>
      </c>
      <c r="M15" s="48" t="s">
        <v>894</v>
      </c>
      <c r="N15" s="48" t="s">
        <v>1009</v>
      </c>
      <c r="O15" s="48" t="s">
        <v>1011</v>
      </c>
      <c r="P15" s="48" t="s">
        <v>1012</v>
      </c>
      <c r="Q15" s="47" t="s">
        <v>895</v>
      </c>
      <c r="R15" s="47" t="s">
        <v>896</v>
      </c>
      <c r="S15" s="47" t="s">
        <v>1010</v>
      </c>
      <c r="T15" s="47" t="s">
        <v>1013</v>
      </c>
      <c r="U15" s="47" t="s">
        <v>897</v>
      </c>
    </row>
    <row r="16" spans="1:21" x14ac:dyDescent="0.25">
      <c r="A16" s="48" t="s">
        <v>910</v>
      </c>
      <c r="B16" s="14">
        <v>23.5</v>
      </c>
      <c r="C16" s="14">
        <v>31</v>
      </c>
      <c r="D16" s="14">
        <v>25</v>
      </c>
      <c r="E16" s="14">
        <v>16.8</v>
      </c>
      <c r="F16" s="14">
        <v>16.7</v>
      </c>
      <c r="G16" s="14">
        <v>21.6</v>
      </c>
      <c r="H16" s="14">
        <v>15.3</v>
      </c>
      <c r="I16" s="14">
        <v>15</v>
      </c>
      <c r="J16" s="14">
        <v>19.8</v>
      </c>
      <c r="K16" s="14">
        <v>14.9</v>
      </c>
      <c r="L16" s="14">
        <v>14.2</v>
      </c>
      <c r="M16" s="14">
        <v>18.8</v>
      </c>
      <c r="N16" s="30">
        <v>16.8</v>
      </c>
      <c r="O16" s="30">
        <v>20.3</v>
      </c>
      <c r="P16" s="30"/>
      <c r="Q16" s="14">
        <f t="shared" ref="Q16:Q29" si="6">SUM(C16:G16)</f>
        <v>111.1</v>
      </c>
      <c r="R16" s="14">
        <f t="shared" ref="R16:R29" si="7">SUM(H16:M16)</f>
        <v>98</v>
      </c>
      <c r="S16" s="30">
        <f>SUM(N16:O16)</f>
        <v>37.1</v>
      </c>
      <c r="T16" s="30">
        <f t="shared" ref="T16:T29" si="8">SUM(P16:P16)</f>
        <v>0</v>
      </c>
      <c r="U16" s="14">
        <f>SUM(C16:P16)</f>
        <v>246.20000000000002</v>
      </c>
    </row>
    <row r="17" spans="1:21" x14ac:dyDescent="0.25">
      <c r="A17" s="48" t="s">
        <v>911</v>
      </c>
      <c r="B17" s="14">
        <v>15.5</v>
      </c>
      <c r="C17" s="14">
        <v>22</v>
      </c>
      <c r="D17" s="14">
        <v>11</v>
      </c>
      <c r="E17" s="14">
        <v>2</v>
      </c>
      <c r="F17" s="14">
        <v>20</v>
      </c>
      <c r="G17" s="14">
        <v>15</v>
      </c>
      <c r="H17" s="14">
        <v>11.5</v>
      </c>
      <c r="I17" s="14">
        <v>16.5</v>
      </c>
      <c r="J17" s="14">
        <v>17.5</v>
      </c>
      <c r="K17" s="14">
        <v>17.5</v>
      </c>
      <c r="L17" s="14">
        <v>11</v>
      </c>
      <c r="M17" s="14">
        <v>13.5</v>
      </c>
      <c r="N17" s="30">
        <v>15</v>
      </c>
      <c r="O17" s="30">
        <v>15.5</v>
      </c>
      <c r="P17" s="30"/>
      <c r="Q17" s="14">
        <f t="shared" si="6"/>
        <v>70</v>
      </c>
      <c r="R17" s="14">
        <f t="shared" si="7"/>
        <v>87.5</v>
      </c>
      <c r="S17" s="30">
        <f t="shared" ref="S17:S29" si="9">SUM(N17:O17)</f>
        <v>30.5</v>
      </c>
      <c r="T17" s="30">
        <f t="shared" si="8"/>
        <v>0</v>
      </c>
      <c r="U17" s="30">
        <f t="shared" ref="U17:U29" si="10">SUM(C17:P17)</f>
        <v>188</v>
      </c>
    </row>
    <row r="18" spans="1:21" x14ac:dyDescent="0.25">
      <c r="A18" s="48" t="s">
        <v>912</v>
      </c>
      <c r="B18" s="14">
        <v>26.5</v>
      </c>
      <c r="C18" s="14">
        <v>10.5</v>
      </c>
      <c r="D18" s="14">
        <v>11</v>
      </c>
      <c r="E18" s="14">
        <v>8.5</v>
      </c>
      <c r="F18" s="14">
        <v>18</v>
      </c>
      <c r="G18" s="14">
        <v>17.5</v>
      </c>
      <c r="H18" s="14">
        <v>17.5</v>
      </c>
      <c r="I18" s="14">
        <v>15</v>
      </c>
      <c r="J18" s="14">
        <v>19.5</v>
      </c>
      <c r="K18" s="14">
        <v>16</v>
      </c>
      <c r="L18" s="14">
        <v>19</v>
      </c>
      <c r="M18" s="14">
        <v>15.5</v>
      </c>
      <c r="N18" s="30">
        <v>16</v>
      </c>
      <c r="O18" s="30">
        <v>26.5</v>
      </c>
      <c r="P18" s="30"/>
      <c r="Q18" s="14">
        <f t="shared" si="6"/>
        <v>65.5</v>
      </c>
      <c r="R18" s="14">
        <f t="shared" si="7"/>
        <v>102.5</v>
      </c>
      <c r="S18" s="30">
        <f t="shared" si="9"/>
        <v>42.5</v>
      </c>
      <c r="T18" s="30">
        <f t="shared" si="8"/>
        <v>0</v>
      </c>
      <c r="U18" s="30">
        <f t="shared" si="10"/>
        <v>210.5</v>
      </c>
    </row>
    <row r="19" spans="1:21" x14ac:dyDescent="0.25">
      <c r="A19" s="48" t="s">
        <v>913</v>
      </c>
      <c r="B19" s="14">
        <v>14.5</v>
      </c>
      <c r="C19" s="14">
        <v>3</v>
      </c>
      <c r="D19" s="14">
        <v>8</v>
      </c>
      <c r="E19" s="14">
        <v>7</v>
      </c>
      <c r="F19" s="14">
        <v>12</v>
      </c>
      <c r="G19" s="14">
        <v>17.5</v>
      </c>
      <c r="H19" s="14">
        <v>22</v>
      </c>
      <c r="I19" s="14">
        <v>32</v>
      </c>
      <c r="J19" s="14">
        <v>15</v>
      </c>
      <c r="K19" s="14">
        <v>22</v>
      </c>
      <c r="L19" s="14">
        <v>13.5</v>
      </c>
      <c r="M19" s="14">
        <v>14.5</v>
      </c>
      <c r="N19" s="30">
        <v>12</v>
      </c>
      <c r="O19" s="30">
        <v>6</v>
      </c>
      <c r="P19" s="30"/>
      <c r="Q19" s="14">
        <f t="shared" si="6"/>
        <v>47.5</v>
      </c>
      <c r="R19" s="14">
        <f t="shared" si="7"/>
        <v>119</v>
      </c>
      <c r="S19" s="30">
        <f t="shared" si="9"/>
        <v>18</v>
      </c>
      <c r="T19" s="30">
        <f t="shared" si="8"/>
        <v>0</v>
      </c>
      <c r="U19" s="30">
        <f t="shared" si="10"/>
        <v>184.5</v>
      </c>
    </row>
    <row r="20" spans="1:21" x14ac:dyDescent="0.25">
      <c r="A20" s="48" t="s">
        <v>914</v>
      </c>
      <c r="B20" s="14">
        <v>16.5</v>
      </c>
      <c r="C20" s="14">
        <v>17.5</v>
      </c>
      <c r="D20" s="14">
        <v>14</v>
      </c>
      <c r="E20" s="14">
        <v>19.5</v>
      </c>
      <c r="F20" s="14">
        <v>17</v>
      </c>
      <c r="G20" s="14">
        <v>17</v>
      </c>
      <c r="H20" s="14">
        <v>18</v>
      </c>
      <c r="I20" s="14">
        <v>15</v>
      </c>
      <c r="J20" s="14">
        <v>13.5</v>
      </c>
      <c r="K20" s="14">
        <v>22</v>
      </c>
      <c r="L20" s="14">
        <v>14.5</v>
      </c>
      <c r="M20" s="14">
        <v>18</v>
      </c>
      <c r="N20" s="30">
        <v>12.5</v>
      </c>
      <c r="O20" s="30">
        <v>13</v>
      </c>
      <c r="P20" s="30"/>
      <c r="Q20" s="14">
        <f t="shared" si="6"/>
        <v>85</v>
      </c>
      <c r="R20" s="14">
        <f t="shared" si="7"/>
        <v>101</v>
      </c>
      <c r="S20" s="30">
        <f t="shared" si="9"/>
        <v>25.5</v>
      </c>
      <c r="T20" s="30">
        <f t="shared" si="8"/>
        <v>0</v>
      </c>
      <c r="U20" s="30">
        <f t="shared" si="10"/>
        <v>211.5</v>
      </c>
    </row>
    <row r="21" spans="1:21" x14ac:dyDescent="0.25">
      <c r="A21" s="48" t="s">
        <v>915</v>
      </c>
      <c r="B21" s="14">
        <v>12</v>
      </c>
      <c r="C21" s="14">
        <v>18</v>
      </c>
      <c r="D21" s="14">
        <v>22.5</v>
      </c>
      <c r="E21" s="14">
        <v>30.5</v>
      </c>
      <c r="F21" s="14">
        <v>18</v>
      </c>
      <c r="G21" s="14">
        <v>16.5</v>
      </c>
      <c r="H21" s="14">
        <v>15</v>
      </c>
      <c r="I21" s="14">
        <v>15</v>
      </c>
      <c r="J21" s="14">
        <v>25</v>
      </c>
      <c r="K21" s="14">
        <v>20</v>
      </c>
      <c r="L21" s="14">
        <v>23</v>
      </c>
      <c r="M21" s="14">
        <v>14</v>
      </c>
      <c r="N21" s="30">
        <v>13</v>
      </c>
      <c r="O21" s="30">
        <v>14</v>
      </c>
      <c r="P21" s="30"/>
      <c r="Q21" s="14">
        <f t="shared" si="6"/>
        <v>105.5</v>
      </c>
      <c r="R21" s="14">
        <f t="shared" si="7"/>
        <v>112</v>
      </c>
      <c r="S21" s="30">
        <f t="shared" si="9"/>
        <v>27</v>
      </c>
      <c r="T21" s="30">
        <f t="shared" si="8"/>
        <v>0</v>
      </c>
      <c r="U21" s="30">
        <f t="shared" si="10"/>
        <v>244.5</v>
      </c>
    </row>
    <row r="22" spans="1:21" x14ac:dyDescent="0.25">
      <c r="A22" s="48" t="s">
        <v>916</v>
      </c>
      <c r="B22" s="14">
        <v>17.5</v>
      </c>
      <c r="C22" s="14">
        <v>12</v>
      </c>
      <c r="D22" s="14">
        <v>19.5</v>
      </c>
      <c r="E22" s="14">
        <v>18.5</v>
      </c>
      <c r="F22" s="14">
        <v>22.5</v>
      </c>
      <c r="G22" s="14">
        <v>17</v>
      </c>
      <c r="H22" s="14">
        <v>14.5</v>
      </c>
      <c r="I22" s="14">
        <v>15.5</v>
      </c>
      <c r="J22" s="14">
        <v>25.5</v>
      </c>
      <c r="K22" s="14">
        <v>14.5</v>
      </c>
      <c r="L22" s="14">
        <v>18</v>
      </c>
      <c r="M22" s="14">
        <v>15.5</v>
      </c>
      <c r="N22" s="30">
        <v>17</v>
      </c>
      <c r="O22" s="30">
        <v>11</v>
      </c>
      <c r="P22" s="30"/>
      <c r="Q22" s="14">
        <f t="shared" si="6"/>
        <v>89.5</v>
      </c>
      <c r="R22" s="14">
        <f t="shared" si="7"/>
        <v>103.5</v>
      </c>
      <c r="S22" s="30">
        <f t="shared" si="9"/>
        <v>28</v>
      </c>
      <c r="T22" s="30">
        <f t="shared" si="8"/>
        <v>0</v>
      </c>
      <c r="U22" s="30">
        <f t="shared" si="10"/>
        <v>221</v>
      </c>
    </row>
    <row r="23" spans="1:21" x14ac:dyDescent="0.25">
      <c r="A23" s="48" t="s">
        <v>917</v>
      </c>
      <c r="B23" s="14">
        <v>19.5</v>
      </c>
      <c r="C23" s="14">
        <v>20</v>
      </c>
      <c r="D23" s="14">
        <v>16</v>
      </c>
      <c r="E23" s="14">
        <v>15.5</v>
      </c>
      <c r="F23" s="14">
        <v>28</v>
      </c>
      <c r="G23" s="14">
        <v>16</v>
      </c>
      <c r="H23" s="14">
        <v>15</v>
      </c>
      <c r="I23" s="14">
        <v>16</v>
      </c>
      <c r="J23" s="14">
        <v>16.3</v>
      </c>
      <c r="K23" s="14">
        <v>12</v>
      </c>
      <c r="L23" s="14">
        <v>20</v>
      </c>
      <c r="M23" s="14">
        <v>17.5</v>
      </c>
      <c r="N23" s="30">
        <v>15.5</v>
      </c>
      <c r="O23" s="30">
        <v>16.5</v>
      </c>
      <c r="P23" s="30"/>
      <c r="Q23" s="14">
        <f t="shared" si="6"/>
        <v>95.5</v>
      </c>
      <c r="R23" s="14">
        <f t="shared" si="7"/>
        <v>96.8</v>
      </c>
      <c r="S23" s="30">
        <f t="shared" si="9"/>
        <v>32</v>
      </c>
      <c r="T23" s="30">
        <f t="shared" si="8"/>
        <v>0</v>
      </c>
      <c r="U23" s="30">
        <f t="shared" si="10"/>
        <v>224.3</v>
      </c>
    </row>
    <row r="24" spans="1:21" x14ac:dyDescent="0.25">
      <c r="A24" s="48" t="s">
        <v>918</v>
      </c>
      <c r="B24" s="14">
        <v>18.5</v>
      </c>
      <c r="C24" s="14">
        <v>12.8</v>
      </c>
      <c r="D24" s="14">
        <v>10.5</v>
      </c>
      <c r="E24" s="14">
        <v>24.5</v>
      </c>
      <c r="F24" s="14">
        <v>13</v>
      </c>
      <c r="G24" s="14">
        <v>20</v>
      </c>
      <c r="H24" s="14">
        <v>18</v>
      </c>
      <c r="I24" s="14">
        <v>23</v>
      </c>
      <c r="J24" s="14">
        <v>15.5</v>
      </c>
      <c r="K24" s="14">
        <v>18.5</v>
      </c>
      <c r="L24" s="14">
        <v>25.5</v>
      </c>
      <c r="M24" s="14">
        <v>20</v>
      </c>
      <c r="N24" s="30">
        <v>18.5</v>
      </c>
      <c r="O24" s="30">
        <v>15</v>
      </c>
      <c r="P24" s="30"/>
      <c r="Q24" s="14">
        <f t="shared" si="6"/>
        <v>80.8</v>
      </c>
      <c r="R24" s="14">
        <f t="shared" si="7"/>
        <v>120.5</v>
      </c>
      <c r="S24" s="30">
        <f t="shared" si="9"/>
        <v>33.5</v>
      </c>
      <c r="T24" s="30">
        <f t="shared" si="8"/>
        <v>0</v>
      </c>
      <c r="U24" s="30">
        <f t="shared" si="10"/>
        <v>234.8</v>
      </c>
    </row>
    <row r="25" spans="1:21" x14ac:dyDescent="0.25">
      <c r="A25" s="48" t="s">
        <v>919</v>
      </c>
      <c r="B25" s="14">
        <v>22.5</v>
      </c>
      <c r="C25" s="14">
        <v>26.3</v>
      </c>
      <c r="D25" s="14">
        <v>17</v>
      </c>
      <c r="E25" s="14">
        <v>16</v>
      </c>
      <c r="F25" s="14">
        <v>23</v>
      </c>
      <c r="G25" s="14">
        <v>14.5</v>
      </c>
      <c r="H25" s="14">
        <v>18</v>
      </c>
      <c r="I25" s="14">
        <v>19</v>
      </c>
      <c r="J25" s="14">
        <v>23</v>
      </c>
      <c r="K25" s="14">
        <v>13</v>
      </c>
      <c r="L25" s="14">
        <v>24.2</v>
      </c>
      <c r="M25" s="14">
        <v>21</v>
      </c>
      <c r="N25" s="30">
        <v>16</v>
      </c>
      <c r="O25" s="30">
        <v>15</v>
      </c>
      <c r="P25" s="30"/>
      <c r="Q25" s="14">
        <f t="shared" si="6"/>
        <v>96.8</v>
      </c>
      <c r="R25" s="14">
        <f t="shared" si="7"/>
        <v>118.2</v>
      </c>
      <c r="S25" s="30">
        <f t="shared" si="9"/>
        <v>31</v>
      </c>
      <c r="T25" s="30">
        <f t="shared" si="8"/>
        <v>0</v>
      </c>
      <c r="U25" s="30">
        <f t="shared" si="10"/>
        <v>246</v>
      </c>
    </row>
    <row r="26" spans="1:21" x14ac:dyDescent="0.25">
      <c r="A26" s="48" t="s">
        <v>920</v>
      </c>
      <c r="B26" s="14">
        <v>14.5</v>
      </c>
      <c r="C26" s="14">
        <v>19.3</v>
      </c>
      <c r="D26" s="14">
        <v>13.5</v>
      </c>
      <c r="E26" s="14">
        <v>25.75</v>
      </c>
      <c r="F26" s="14">
        <v>20.25</v>
      </c>
      <c r="G26" s="14">
        <v>17.5</v>
      </c>
      <c r="H26" s="14">
        <v>17.149999999999999</v>
      </c>
      <c r="I26" s="14">
        <v>19.5</v>
      </c>
      <c r="J26" s="14">
        <v>19.5</v>
      </c>
      <c r="K26" s="14">
        <v>15.5</v>
      </c>
      <c r="L26" s="14">
        <v>21</v>
      </c>
      <c r="M26" s="14">
        <v>15.5</v>
      </c>
      <c r="N26" s="30">
        <v>15</v>
      </c>
      <c r="O26" s="30">
        <v>18</v>
      </c>
      <c r="P26" s="30"/>
      <c r="Q26" s="14">
        <f t="shared" si="6"/>
        <v>96.3</v>
      </c>
      <c r="R26" s="14">
        <f t="shared" si="7"/>
        <v>108.15</v>
      </c>
      <c r="S26" s="30">
        <f t="shared" si="9"/>
        <v>33</v>
      </c>
      <c r="T26" s="30">
        <f t="shared" si="8"/>
        <v>0</v>
      </c>
      <c r="U26" s="30">
        <f t="shared" si="10"/>
        <v>237.45</v>
      </c>
    </row>
    <row r="27" spans="1:21" x14ac:dyDescent="0.25">
      <c r="A27" s="48" t="s">
        <v>921</v>
      </c>
      <c r="B27" s="14">
        <v>18</v>
      </c>
      <c r="C27" s="14">
        <v>10.5</v>
      </c>
      <c r="D27" s="14">
        <v>7</v>
      </c>
      <c r="E27" s="14">
        <v>19</v>
      </c>
      <c r="F27" s="14">
        <v>16.5</v>
      </c>
      <c r="G27" s="14">
        <v>14.5</v>
      </c>
      <c r="H27" s="14">
        <v>5</v>
      </c>
      <c r="I27" s="14">
        <v>12</v>
      </c>
      <c r="J27" s="14">
        <v>23.5</v>
      </c>
      <c r="K27" s="14">
        <v>21.5</v>
      </c>
      <c r="L27" s="14">
        <v>20</v>
      </c>
      <c r="M27" s="14">
        <v>22</v>
      </c>
      <c r="N27" s="30">
        <v>18</v>
      </c>
      <c r="O27" s="30">
        <v>8</v>
      </c>
      <c r="P27" s="30"/>
      <c r="Q27" s="14">
        <f t="shared" si="6"/>
        <v>67.5</v>
      </c>
      <c r="R27" s="14">
        <f t="shared" si="7"/>
        <v>104</v>
      </c>
      <c r="S27" s="30">
        <f t="shared" si="9"/>
        <v>26</v>
      </c>
      <c r="T27" s="30">
        <f t="shared" si="8"/>
        <v>0</v>
      </c>
      <c r="U27" s="30">
        <f t="shared" si="10"/>
        <v>197.5</v>
      </c>
    </row>
    <row r="28" spans="1:21" x14ac:dyDescent="0.25">
      <c r="A28" s="48" t="s">
        <v>922</v>
      </c>
      <c r="B28" s="14">
        <v>27.5</v>
      </c>
      <c r="C28" s="14">
        <v>10.5</v>
      </c>
      <c r="D28" s="14">
        <v>0</v>
      </c>
      <c r="E28" s="14">
        <v>17</v>
      </c>
      <c r="F28" s="14">
        <v>17</v>
      </c>
      <c r="G28" s="14">
        <v>0</v>
      </c>
      <c r="H28" s="14">
        <v>15.5</v>
      </c>
      <c r="I28" s="14">
        <v>15.5</v>
      </c>
      <c r="J28" s="14">
        <v>16</v>
      </c>
      <c r="K28" s="14">
        <v>26</v>
      </c>
      <c r="L28" s="14">
        <v>15</v>
      </c>
      <c r="M28" s="14">
        <v>24.5</v>
      </c>
      <c r="N28" s="30">
        <v>22</v>
      </c>
      <c r="O28" s="30">
        <v>21</v>
      </c>
      <c r="P28" s="30"/>
      <c r="Q28" s="14">
        <f t="shared" si="6"/>
        <v>44.5</v>
      </c>
      <c r="R28" s="14">
        <f t="shared" si="7"/>
        <v>112.5</v>
      </c>
      <c r="S28" s="30">
        <f t="shared" si="9"/>
        <v>43</v>
      </c>
      <c r="T28" s="30">
        <f t="shared" si="8"/>
        <v>0</v>
      </c>
      <c r="U28" s="30">
        <f t="shared" si="10"/>
        <v>200</v>
      </c>
    </row>
    <row r="29" spans="1:21" x14ac:dyDescent="0.25">
      <c r="A29" s="48" t="s">
        <v>923</v>
      </c>
      <c r="B29" s="14">
        <v>14.5</v>
      </c>
      <c r="C29" s="14">
        <v>13.3</v>
      </c>
      <c r="D29" s="14">
        <v>5.5</v>
      </c>
      <c r="E29" s="14">
        <v>16.5</v>
      </c>
      <c r="F29" s="14">
        <v>18.5</v>
      </c>
      <c r="G29" s="14">
        <v>23</v>
      </c>
      <c r="H29" s="14">
        <v>21</v>
      </c>
      <c r="I29" s="14">
        <v>11</v>
      </c>
      <c r="J29" s="14">
        <v>27</v>
      </c>
      <c r="K29" s="14">
        <v>37</v>
      </c>
      <c r="L29" s="14">
        <v>23.5</v>
      </c>
      <c r="M29" s="14">
        <v>15.5</v>
      </c>
      <c r="N29" s="30">
        <v>14</v>
      </c>
      <c r="O29" s="30">
        <v>12</v>
      </c>
      <c r="P29" s="30"/>
      <c r="Q29" s="14">
        <f t="shared" si="6"/>
        <v>76.8</v>
      </c>
      <c r="R29" s="14">
        <f t="shared" si="7"/>
        <v>135</v>
      </c>
      <c r="S29" s="30">
        <f t="shared" si="9"/>
        <v>26</v>
      </c>
      <c r="T29" s="30">
        <f t="shared" si="8"/>
        <v>0</v>
      </c>
      <c r="U29" s="30">
        <f t="shared" si="10"/>
        <v>237.8</v>
      </c>
    </row>
    <row r="30" spans="1:21" x14ac:dyDescent="0.25">
      <c r="A30" s="48" t="s">
        <v>907</v>
      </c>
      <c r="B30" s="36">
        <f t="shared" ref="B30:U30" si="11">SUM(B16:B29)</f>
        <v>261</v>
      </c>
      <c r="C30" s="36">
        <f t="shared" si="11"/>
        <v>226.70000000000005</v>
      </c>
      <c r="D30" s="36">
        <f t="shared" si="11"/>
        <v>180.5</v>
      </c>
      <c r="E30" s="36">
        <f t="shared" si="11"/>
        <v>237.05</v>
      </c>
      <c r="F30" s="36">
        <f t="shared" si="11"/>
        <v>260.45</v>
      </c>
      <c r="G30" s="36">
        <f t="shared" si="11"/>
        <v>227.6</v>
      </c>
      <c r="H30" s="36">
        <f t="shared" si="11"/>
        <v>223.45000000000002</v>
      </c>
      <c r="I30" s="36">
        <f t="shared" si="11"/>
        <v>240</v>
      </c>
      <c r="J30" s="36">
        <f t="shared" si="11"/>
        <v>276.60000000000002</v>
      </c>
      <c r="K30" s="36">
        <f t="shared" si="11"/>
        <v>270.39999999999998</v>
      </c>
      <c r="L30" s="36">
        <f t="shared" si="11"/>
        <v>262.39999999999998</v>
      </c>
      <c r="M30" s="36">
        <f t="shared" si="11"/>
        <v>245.8</v>
      </c>
      <c r="N30" s="36">
        <f t="shared" si="11"/>
        <v>221.3</v>
      </c>
      <c r="O30" s="36">
        <f t="shared" si="11"/>
        <v>211.8</v>
      </c>
      <c r="P30" s="36">
        <f t="shared" si="11"/>
        <v>0</v>
      </c>
      <c r="Q30" s="36">
        <f t="shared" si="11"/>
        <v>1132.3</v>
      </c>
      <c r="R30" s="36">
        <f t="shared" si="11"/>
        <v>1518.65</v>
      </c>
      <c r="S30" s="36">
        <f t="shared" si="11"/>
        <v>433.1</v>
      </c>
      <c r="T30" s="36">
        <f t="shared" si="11"/>
        <v>0</v>
      </c>
      <c r="U30" s="36">
        <f t="shared" si="11"/>
        <v>3084.05</v>
      </c>
    </row>
    <row r="31" spans="1:21" x14ac:dyDescent="0.25">
      <c r="A31" s="51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30"/>
      <c r="O31" s="30"/>
      <c r="P31" s="30"/>
      <c r="Q31" s="14"/>
      <c r="R31" s="14"/>
      <c r="S31" s="30"/>
      <c r="T31" s="30"/>
      <c r="U31" s="14"/>
    </row>
    <row r="32" spans="1:21" ht="44.25" customHeight="1" x14ac:dyDescent="0.25">
      <c r="B32" s="47" t="s">
        <v>1014</v>
      </c>
      <c r="C32" s="48" t="s">
        <v>884</v>
      </c>
      <c r="D32" s="48" t="s">
        <v>885</v>
      </c>
      <c r="E32" s="48" t="s">
        <v>886</v>
      </c>
      <c r="F32" s="48" t="s">
        <v>924</v>
      </c>
      <c r="G32" s="48" t="s">
        <v>888</v>
      </c>
      <c r="H32" s="48" t="s">
        <v>889</v>
      </c>
      <c r="I32" s="48" t="s">
        <v>925</v>
      </c>
      <c r="J32" s="48" t="s">
        <v>891</v>
      </c>
      <c r="K32" s="48" t="s">
        <v>892</v>
      </c>
      <c r="L32" s="48" t="s">
        <v>893</v>
      </c>
      <c r="M32" s="48" t="s">
        <v>894</v>
      </c>
      <c r="N32" s="48" t="s">
        <v>1009</v>
      </c>
      <c r="O32" s="48" t="s">
        <v>1011</v>
      </c>
      <c r="P32" s="48" t="s">
        <v>1012</v>
      </c>
      <c r="Q32" s="47" t="s">
        <v>895</v>
      </c>
      <c r="R32" s="47" t="s">
        <v>896</v>
      </c>
      <c r="S32" s="47" t="s">
        <v>1010</v>
      </c>
      <c r="T32" s="47" t="s">
        <v>1013</v>
      </c>
      <c r="U32" s="47" t="s">
        <v>897</v>
      </c>
    </row>
    <row r="33" spans="1:21" ht="26.25" customHeight="1" x14ac:dyDescent="0.25">
      <c r="A33" s="47" t="s">
        <v>926</v>
      </c>
      <c r="B33" s="14">
        <v>23.5</v>
      </c>
      <c r="C33" s="14">
        <v>31</v>
      </c>
      <c r="D33" s="14">
        <v>25</v>
      </c>
      <c r="E33" s="14">
        <v>16.8</v>
      </c>
      <c r="F33" s="14">
        <v>16.7</v>
      </c>
      <c r="G33" s="14">
        <v>21.6</v>
      </c>
      <c r="H33" s="14">
        <v>15.3</v>
      </c>
      <c r="I33" s="14">
        <v>15</v>
      </c>
      <c r="J33" s="14">
        <v>19.8</v>
      </c>
      <c r="K33" s="14">
        <v>14.9</v>
      </c>
      <c r="L33" s="14">
        <v>14.2</v>
      </c>
      <c r="M33" s="14">
        <v>18.8</v>
      </c>
      <c r="N33" s="30">
        <v>16.8</v>
      </c>
      <c r="O33" s="30">
        <v>20.3</v>
      </c>
      <c r="P33" s="30"/>
      <c r="Q33" s="14">
        <f t="shared" ref="Q33:Q40" si="12">SUM(C33:G33)</f>
        <v>111.1</v>
      </c>
      <c r="R33" s="14">
        <f t="shared" ref="R33:R40" si="13">SUM(H33:M33)</f>
        <v>98</v>
      </c>
      <c r="S33" s="30">
        <f t="shared" ref="S33:S40" si="14">SUM(N33:O33)</f>
        <v>37.1</v>
      </c>
      <c r="T33" s="30">
        <f t="shared" ref="T33:T40" si="15">SUM(P33:P33)</f>
        <v>0</v>
      </c>
      <c r="U33" s="30">
        <f t="shared" ref="U33:U40" si="16">SUM(C33:P33)</f>
        <v>246.20000000000002</v>
      </c>
    </row>
    <row r="34" spans="1:21" x14ac:dyDescent="0.25">
      <c r="A34" s="47" t="s">
        <v>927</v>
      </c>
      <c r="B34" s="30">
        <f>15.5+26.5+14.5+27.5+18</f>
        <v>102</v>
      </c>
      <c r="C34" s="14">
        <v>70</v>
      </c>
      <c r="D34" s="14">
        <v>37</v>
      </c>
      <c r="E34" s="14">
        <v>53.5</v>
      </c>
      <c r="F34" s="14">
        <v>85</v>
      </c>
      <c r="G34" s="14">
        <v>64.5</v>
      </c>
      <c r="H34" s="14">
        <v>71.5</v>
      </c>
      <c r="I34" s="14">
        <v>76.5</v>
      </c>
      <c r="J34" s="14">
        <v>91.5</v>
      </c>
      <c r="K34" s="14">
        <v>103</v>
      </c>
      <c r="L34" s="14">
        <f>11+19+13.5+20+15</f>
        <v>78.5</v>
      </c>
      <c r="M34" s="14">
        <f>SUM(M17:M19,M27,M28)</f>
        <v>90</v>
      </c>
      <c r="N34" s="30">
        <f>SUM(N17:N19,N27,N28)</f>
        <v>83</v>
      </c>
      <c r="O34" s="30">
        <f>SUM(O17,O18,O19,O27,O28)</f>
        <v>77</v>
      </c>
      <c r="P34" s="30"/>
      <c r="Q34" s="14">
        <f t="shared" si="12"/>
        <v>310</v>
      </c>
      <c r="R34" s="14">
        <f t="shared" si="13"/>
        <v>511</v>
      </c>
      <c r="S34" s="30">
        <f t="shared" si="14"/>
        <v>160</v>
      </c>
      <c r="T34" s="30">
        <f t="shared" si="15"/>
        <v>0</v>
      </c>
      <c r="U34" s="30">
        <f t="shared" si="16"/>
        <v>981</v>
      </c>
    </row>
    <row r="35" spans="1:21" ht="15.75" customHeight="1" x14ac:dyDescent="0.25">
      <c r="A35" s="47" t="s">
        <v>928</v>
      </c>
      <c r="B35" s="14">
        <v>22.5</v>
      </c>
      <c r="C35" s="14">
        <v>26.3</v>
      </c>
      <c r="D35" s="14">
        <v>17</v>
      </c>
      <c r="E35" s="14">
        <v>16</v>
      </c>
      <c r="F35" s="14">
        <v>23</v>
      </c>
      <c r="G35" s="14">
        <v>14.5</v>
      </c>
      <c r="H35" s="14">
        <v>18</v>
      </c>
      <c r="I35" s="14">
        <v>19</v>
      </c>
      <c r="J35" s="14">
        <v>23</v>
      </c>
      <c r="K35" s="14">
        <v>13</v>
      </c>
      <c r="L35" s="14">
        <v>24.2</v>
      </c>
      <c r="M35" s="14">
        <v>21</v>
      </c>
      <c r="N35" s="30">
        <v>16</v>
      </c>
      <c r="O35" s="30">
        <v>15</v>
      </c>
      <c r="P35" s="30"/>
      <c r="Q35" s="14">
        <f t="shared" si="12"/>
        <v>96.8</v>
      </c>
      <c r="R35" s="14">
        <f t="shared" si="13"/>
        <v>118.2</v>
      </c>
      <c r="S35" s="30">
        <f t="shared" si="14"/>
        <v>31</v>
      </c>
      <c r="T35" s="30">
        <f t="shared" si="15"/>
        <v>0</v>
      </c>
      <c r="U35" s="30">
        <f t="shared" si="16"/>
        <v>246</v>
      </c>
    </row>
    <row r="36" spans="1:21" ht="30" x14ac:dyDescent="0.25">
      <c r="A36" s="47" t="s">
        <v>929</v>
      </c>
      <c r="B36" s="14">
        <v>16.5</v>
      </c>
      <c r="C36" s="14">
        <v>17.5</v>
      </c>
      <c r="D36" s="14">
        <v>14</v>
      </c>
      <c r="E36" s="14">
        <v>19.5</v>
      </c>
      <c r="F36" s="14">
        <v>17</v>
      </c>
      <c r="G36" s="14">
        <v>17</v>
      </c>
      <c r="H36" s="14">
        <v>18</v>
      </c>
      <c r="I36" s="14">
        <v>15</v>
      </c>
      <c r="J36" s="14">
        <v>13.5</v>
      </c>
      <c r="K36" s="14">
        <v>22</v>
      </c>
      <c r="L36" s="14">
        <v>14.5</v>
      </c>
      <c r="M36" s="14">
        <v>18</v>
      </c>
      <c r="N36" s="30">
        <v>12.5</v>
      </c>
      <c r="O36" s="30">
        <v>13</v>
      </c>
      <c r="P36" s="30"/>
      <c r="Q36" s="14">
        <f t="shared" si="12"/>
        <v>85</v>
      </c>
      <c r="R36" s="14">
        <f t="shared" si="13"/>
        <v>101</v>
      </c>
      <c r="S36" s="30">
        <f t="shared" si="14"/>
        <v>25.5</v>
      </c>
      <c r="T36" s="30">
        <f t="shared" si="15"/>
        <v>0</v>
      </c>
      <c r="U36" s="30">
        <f t="shared" si="16"/>
        <v>211.5</v>
      </c>
    </row>
    <row r="37" spans="1:21" ht="30" x14ac:dyDescent="0.25">
      <c r="A37" s="47" t="s">
        <v>930</v>
      </c>
      <c r="B37" s="14">
        <v>12</v>
      </c>
      <c r="C37" s="14">
        <v>18</v>
      </c>
      <c r="D37" s="14">
        <v>22.5</v>
      </c>
      <c r="E37" s="14">
        <v>30.5</v>
      </c>
      <c r="F37" s="14">
        <v>18</v>
      </c>
      <c r="G37" s="14">
        <v>16.5</v>
      </c>
      <c r="H37" s="14">
        <v>15</v>
      </c>
      <c r="I37" s="14">
        <v>15</v>
      </c>
      <c r="J37" s="14">
        <v>25</v>
      </c>
      <c r="K37" s="14">
        <v>20</v>
      </c>
      <c r="L37" s="14">
        <v>23</v>
      </c>
      <c r="M37" s="14">
        <v>14</v>
      </c>
      <c r="N37" s="30">
        <v>13</v>
      </c>
      <c r="O37" s="30">
        <v>14</v>
      </c>
      <c r="P37" s="30"/>
      <c r="Q37" s="14">
        <f t="shared" si="12"/>
        <v>105.5</v>
      </c>
      <c r="R37" s="14">
        <f t="shared" si="13"/>
        <v>112</v>
      </c>
      <c r="S37" s="30">
        <f t="shared" si="14"/>
        <v>27</v>
      </c>
      <c r="T37" s="30">
        <f t="shared" si="15"/>
        <v>0</v>
      </c>
      <c r="U37" s="30">
        <f t="shared" si="16"/>
        <v>244.5</v>
      </c>
    </row>
    <row r="38" spans="1:21" ht="30" x14ac:dyDescent="0.25">
      <c r="A38" s="47" t="s">
        <v>931</v>
      </c>
      <c r="B38" s="14">
        <v>17.5</v>
      </c>
      <c r="C38" s="14">
        <v>12</v>
      </c>
      <c r="D38" s="14">
        <v>19.5</v>
      </c>
      <c r="E38" s="14">
        <v>18.5</v>
      </c>
      <c r="F38" s="14">
        <v>22.5</v>
      </c>
      <c r="G38" s="14">
        <v>17</v>
      </c>
      <c r="H38" s="14">
        <v>14.5</v>
      </c>
      <c r="I38" s="14">
        <v>15.5</v>
      </c>
      <c r="J38" s="14">
        <v>25.5</v>
      </c>
      <c r="K38" s="14">
        <v>14.5</v>
      </c>
      <c r="L38" s="14">
        <v>18</v>
      </c>
      <c r="M38" s="14">
        <v>15.5</v>
      </c>
      <c r="N38" s="30">
        <v>17</v>
      </c>
      <c r="O38" s="30">
        <v>11</v>
      </c>
      <c r="P38" s="30"/>
      <c r="Q38" s="14">
        <f t="shared" si="12"/>
        <v>89.5</v>
      </c>
      <c r="R38" s="14">
        <f t="shared" si="13"/>
        <v>103.5</v>
      </c>
      <c r="S38" s="30">
        <f t="shared" si="14"/>
        <v>28</v>
      </c>
      <c r="T38" s="30">
        <f t="shared" si="15"/>
        <v>0</v>
      </c>
      <c r="U38" s="30">
        <f t="shared" si="16"/>
        <v>221</v>
      </c>
    </row>
    <row r="39" spans="1:21" ht="30" x14ac:dyDescent="0.25">
      <c r="A39" s="47" t="s">
        <v>932</v>
      </c>
      <c r="B39" s="30">
        <f>19.5+18.5+14.5</f>
        <v>52.5</v>
      </c>
      <c r="C39" s="14">
        <v>59.1</v>
      </c>
      <c r="D39" s="14">
        <v>39.799999999999997</v>
      </c>
      <c r="E39" s="14">
        <v>67</v>
      </c>
      <c r="F39" s="14">
        <v>77</v>
      </c>
      <c r="G39" s="14">
        <v>36</v>
      </c>
      <c r="H39" s="14">
        <v>44</v>
      </c>
      <c r="I39" s="14">
        <v>50</v>
      </c>
      <c r="J39" s="14">
        <v>58.8</v>
      </c>
      <c r="K39" s="14">
        <f>37+12+18.5</f>
        <v>67.5</v>
      </c>
      <c r="L39" s="14">
        <f>20+25.5+23.5</f>
        <v>69</v>
      </c>
      <c r="M39" s="14">
        <f>SUM(M29,M23,M24)</f>
        <v>53</v>
      </c>
      <c r="N39" s="30">
        <f>SUM(N29,N23:N24)</f>
        <v>48</v>
      </c>
      <c r="O39" s="30">
        <v>43.5</v>
      </c>
      <c r="P39" s="30"/>
      <c r="Q39" s="14">
        <f t="shared" si="12"/>
        <v>278.89999999999998</v>
      </c>
      <c r="R39" s="14">
        <f t="shared" si="13"/>
        <v>342.3</v>
      </c>
      <c r="S39" s="30">
        <f t="shared" si="14"/>
        <v>91.5</v>
      </c>
      <c r="T39" s="30">
        <f t="shared" si="15"/>
        <v>0</v>
      </c>
      <c r="U39" s="30">
        <f t="shared" si="16"/>
        <v>712.7</v>
      </c>
    </row>
    <row r="40" spans="1:21" ht="30" x14ac:dyDescent="0.25">
      <c r="A40" s="47" t="s">
        <v>933</v>
      </c>
      <c r="B40" s="14">
        <v>14.5</v>
      </c>
      <c r="C40" s="14">
        <v>19.3</v>
      </c>
      <c r="D40" s="14">
        <v>13.5</v>
      </c>
      <c r="E40" s="14">
        <v>25.75</v>
      </c>
      <c r="F40" s="14">
        <v>20.25</v>
      </c>
      <c r="G40" s="14">
        <v>17.5</v>
      </c>
      <c r="H40" s="14">
        <v>15.15</v>
      </c>
      <c r="I40" s="14">
        <v>19.5</v>
      </c>
      <c r="J40" s="14">
        <v>19.5</v>
      </c>
      <c r="K40" s="14">
        <v>15.5</v>
      </c>
      <c r="L40" s="14">
        <v>21</v>
      </c>
      <c r="M40" s="14">
        <v>15.5</v>
      </c>
      <c r="N40" s="30">
        <v>15</v>
      </c>
      <c r="O40" s="30">
        <v>18</v>
      </c>
      <c r="P40" s="30"/>
      <c r="Q40" s="14">
        <f t="shared" si="12"/>
        <v>96.3</v>
      </c>
      <c r="R40" s="14">
        <f t="shared" si="13"/>
        <v>106.15</v>
      </c>
      <c r="S40" s="30">
        <f t="shared" si="14"/>
        <v>33</v>
      </c>
      <c r="T40" s="30">
        <f t="shared" si="15"/>
        <v>0</v>
      </c>
      <c r="U40" s="30">
        <f t="shared" si="16"/>
        <v>235.45</v>
      </c>
    </row>
    <row r="41" spans="1:21" x14ac:dyDescent="0.25">
      <c r="A41" s="48" t="s">
        <v>907</v>
      </c>
      <c r="B41" s="36">
        <f t="shared" ref="B41:U41" si="17">SUM(B33:B40)</f>
        <v>261</v>
      </c>
      <c r="C41" s="36">
        <f t="shared" si="17"/>
        <v>253.20000000000002</v>
      </c>
      <c r="D41" s="36">
        <f t="shared" si="17"/>
        <v>188.3</v>
      </c>
      <c r="E41" s="36">
        <f t="shared" si="17"/>
        <v>247.55</v>
      </c>
      <c r="F41" s="36">
        <f t="shared" si="17"/>
        <v>279.45</v>
      </c>
      <c r="G41" s="36">
        <f t="shared" si="17"/>
        <v>204.6</v>
      </c>
      <c r="H41" s="36">
        <f t="shared" si="17"/>
        <v>211.45000000000002</v>
      </c>
      <c r="I41" s="36">
        <f t="shared" si="17"/>
        <v>225.5</v>
      </c>
      <c r="J41" s="36">
        <f t="shared" si="17"/>
        <v>276.60000000000002</v>
      </c>
      <c r="K41" s="36">
        <f t="shared" si="17"/>
        <v>270.39999999999998</v>
      </c>
      <c r="L41" s="36">
        <f t="shared" si="17"/>
        <v>262.39999999999998</v>
      </c>
      <c r="M41" s="36">
        <f t="shared" si="17"/>
        <v>245.8</v>
      </c>
      <c r="N41" s="36">
        <f t="shared" si="17"/>
        <v>221.3</v>
      </c>
      <c r="O41" s="36">
        <f t="shared" si="17"/>
        <v>211.8</v>
      </c>
      <c r="P41" s="36">
        <f t="shared" si="17"/>
        <v>0</v>
      </c>
      <c r="Q41" s="36">
        <f t="shared" si="17"/>
        <v>1173.0999999999999</v>
      </c>
      <c r="R41" s="36">
        <f t="shared" si="17"/>
        <v>1492.15</v>
      </c>
      <c r="S41" s="36">
        <f t="shared" si="17"/>
        <v>433.1</v>
      </c>
      <c r="T41" s="36">
        <f t="shared" si="17"/>
        <v>0</v>
      </c>
      <c r="U41" s="36">
        <f t="shared" si="17"/>
        <v>3098.3499999999995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>
      <selection activeCell="L24" sqref="L24"/>
    </sheetView>
  </sheetViews>
  <sheetFormatPr baseColWidth="10" defaultRowHeight="15" x14ac:dyDescent="0.25"/>
  <cols>
    <col min="1" max="1" width="3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Normal="100" zoomScalePageLayoutView="60" workbookViewId="0">
      <selection activeCell="L28" sqref="L28"/>
    </sheetView>
  </sheetViews>
  <sheetFormatPr baseColWidth="10" defaultRowHeight="15" x14ac:dyDescent="0.25"/>
  <cols>
    <col min="1" max="1" width="3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8"/>
  <sheetViews>
    <sheetView topLeftCell="A91" zoomScaleNormal="100" zoomScalePageLayoutView="60" workbookViewId="0">
      <selection activeCell="A111" sqref="A111:E116"/>
    </sheetView>
  </sheetViews>
  <sheetFormatPr baseColWidth="10" defaultRowHeight="15" x14ac:dyDescent="0.25"/>
  <cols>
    <col min="1" max="1" width="12.5703125"/>
    <col min="2" max="2" width="18.140625"/>
    <col min="3" max="3" width="44.8554687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53</v>
      </c>
      <c r="C5" s="81"/>
      <c r="D5" s="81"/>
      <c r="E5" s="81"/>
    </row>
    <row r="6" spans="1:5" x14ac:dyDescent="0.25">
      <c r="A6" s="1" t="s">
        <v>4</v>
      </c>
      <c r="B6" s="81" t="s">
        <v>54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55</v>
      </c>
    </row>
    <row r="11" spans="1:5" x14ac:dyDescent="0.25">
      <c r="A11" s="3">
        <v>41534</v>
      </c>
      <c r="B11" t="s">
        <v>12</v>
      </c>
      <c r="C11" t="s">
        <v>56</v>
      </c>
      <c r="D11">
        <v>2</v>
      </c>
    </row>
    <row r="12" spans="1:5" x14ac:dyDescent="0.25">
      <c r="A12" s="3">
        <v>41534</v>
      </c>
      <c r="B12" t="s">
        <v>12</v>
      </c>
      <c r="C12" t="s">
        <v>57</v>
      </c>
      <c r="D12">
        <v>2</v>
      </c>
    </row>
    <row r="13" spans="1:5" x14ac:dyDescent="0.25">
      <c r="A13" s="3">
        <v>41536</v>
      </c>
      <c r="B13" t="s">
        <v>58</v>
      </c>
      <c r="C13" t="s">
        <v>59</v>
      </c>
      <c r="D13">
        <v>1.5</v>
      </c>
    </row>
    <row r="14" spans="1:5" x14ac:dyDescent="0.25">
      <c r="A14" s="3">
        <v>41536</v>
      </c>
      <c r="B14" t="s">
        <v>58</v>
      </c>
      <c r="C14" t="s">
        <v>60</v>
      </c>
      <c r="D14">
        <v>1</v>
      </c>
    </row>
    <row r="15" spans="1:5" x14ac:dyDescent="0.25">
      <c r="A15" s="3">
        <v>41536</v>
      </c>
      <c r="B15" t="s">
        <v>17</v>
      </c>
      <c r="C15" t="s">
        <v>61</v>
      </c>
      <c r="D15">
        <v>3</v>
      </c>
      <c r="E15" t="s">
        <v>62</v>
      </c>
    </row>
    <row r="16" spans="1:5" x14ac:dyDescent="0.25">
      <c r="A16" s="3">
        <v>41537</v>
      </c>
      <c r="B16" t="s">
        <v>63</v>
      </c>
      <c r="C16" t="s">
        <v>64</v>
      </c>
      <c r="D16">
        <v>3</v>
      </c>
    </row>
    <row r="17" spans="1:5" x14ac:dyDescent="0.25">
      <c r="A17" s="3">
        <v>41537</v>
      </c>
      <c r="B17" t="s">
        <v>58</v>
      </c>
      <c r="C17" t="s">
        <v>59</v>
      </c>
      <c r="D17">
        <v>2</v>
      </c>
    </row>
    <row r="19" spans="1:5" x14ac:dyDescent="0.25">
      <c r="A19" s="82" t="s">
        <v>31</v>
      </c>
      <c r="B19" s="82"/>
      <c r="C19">
        <f>SUM(D11:D24)</f>
        <v>22.5</v>
      </c>
    </row>
    <row r="21" spans="1:5" x14ac:dyDescent="0.25">
      <c r="A21" s="80" t="s">
        <v>65</v>
      </c>
      <c r="B21" s="80"/>
      <c r="C21" s="80"/>
      <c r="D21" s="80"/>
      <c r="E21" s="80"/>
    </row>
    <row r="22" spans="1:5" x14ac:dyDescent="0.25">
      <c r="A22" s="2" t="s">
        <v>7</v>
      </c>
      <c r="B22" s="2" t="s">
        <v>8</v>
      </c>
      <c r="C22" s="2" t="s">
        <v>9</v>
      </c>
      <c r="D22" s="2" t="s">
        <v>10</v>
      </c>
      <c r="E22" s="2" t="s">
        <v>11</v>
      </c>
    </row>
    <row r="23" spans="1:5" x14ac:dyDescent="0.25">
      <c r="A23" s="3">
        <v>41541</v>
      </c>
      <c r="B23" s="10" t="s">
        <v>12</v>
      </c>
      <c r="C23" s="11" t="s">
        <v>66</v>
      </c>
      <c r="D23" s="11">
        <v>3</v>
      </c>
      <c r="E23" s="11" t="s">
        <v>66</v>
      </c>
    </row>
    <row r="24" spans="1:5" x14ac:dyDescent="0.25">
      <c r="A24" s="3">
        <v>41542</v>
      </c>
      <c r="B24" t="s">
        <v>67</v>
      </c>
      <c r="C24" t="s">
        <v>68</v>
      </c>
      <c r="D24">
        <v>5</v>
      </c>
      <c r="E24" t="s">
        <v>69</v>
      </c>
    </row>
    <row r="25" spans="1:5" x14ac:dyDescent="0.25">
      <c r="A25" s="3">
        <v>41543</v>
      </c>
      <c r="B25" t="s">
        <v>58</v>
      </c>
      <c r="C25" t="s">
        <v>59</v>
      </c>
      <c r="D25">
        <v>3</v>
      </c>
    </row>
    <row r="26" spans="1:5" x14ac:dyDescent="0.25">
      <c r="A26" s="3">
        <v>41543</v>
      </c>
      <c r="B26" t="s">
        <v>12</v>
      </c>
      <c r="C26" t="s">
        <v>57</v>
      </c>
      <c r="D26">
        <v>2</v>
      </c>
      <c r="E26" t="s">
        <v>70</v>
      </c>
    </row>
    <row r="27" spans="1:5" x14ac:dyDescent="0.25">
      <c r="A27" s="3">
        <v>41545</v>
      </c>
      <c r="B27" t="s">
        <v>58</v>
      </c>
      <c r="C27" t="s">
        <v>59</v>
      </c>
      <c r="D27">
        <v>2</v>
      </c>
    </row>
    <row r="28" spans="1:5" x14ac:dyDescent="0.25">
      <c r="A28" s="3">
        <v>41544</v>
      </c>
      <c r="B28" t="s">
        <v>58</v>
      </c>
      <c r="C28" t="s">
        <v>71</v>
      </c>
      <c r="D28">
        <v>3</v>
      </c>
    </row>
    <row r="32" spans="1:5" x14ac:dyDescent="0.25">
      <c r="A32" t="s">
        <v>31</v>
      </c>
      <c r="C32">
        <f>SUM(D23:D31)</f>
        <v>18</v>
      </c>
    </row>
    <row r="34" spans="1:5" x14ac:dyDescent="0.25">
      <c r="A34" s="80" t="s">
        <v>32</v>
      </c>
      <c r="B34" s="80"/>
      <c r="C34" s="80"/>
      <c r="D34" s="80"/>
      <c r="E34" s="80"/>
    </row>
    <row r="35" spans="1:5" x14ac:dyDescent="0.25">
      <c r="A35" s="2" t="s">
        <v>7</v>
      </c>
      <c r="B35" s="2" t="s">
        <v>8</v>
      </c>
      <c r="C35" s="2" t="s">
        <v>9</v>
      </c>
      <c r="D35" s="2" t="s">
        <v>10</v>
      </c>
      <c r="E35" s="2" t="s">
        <v>55</v>
      </c>
    </row>
    <row r="36" spans="1:5" x14ac:dyDescent="0.25">
      <c r="A36" s="3">
        <v>41545</v>
      </c>
      <c r="B36" t="s">
        <v>58</v>
      </c>
      <c r="C36" t="s">
        <v>59</v>
      </c>
      <c r="D36">
        <v>3</v>
      </c>
    </row>
    <row r="37" spans="1:5" x14ac:dyDescent="0.25">
      <c r="A37" s="3">
        <v>41546</v>
      </c>
      <c r="B37" t="s">
        <v>58</v>
      </c>
      <c r="C37" t="s">
        <v>59</v>
      </c>
      <c r="D37">
        <v>2</v>
      </c>
    </row>
    <row r="38" spans="1:5" x14ac:dyDescent="0.25">
      <c r="A38" s="3">
        <v>41547</v>
      </c>
      <c r="B38" t="s">
        <v>58</v>
      </c>
      <c r="C38" t="s">
        <v>71</v>
      </c>
      <c r="D38">
        <v>4</v>
      </c>
    </row>
    <row r="39" spans="1:5" x14ac:dyDescent="0.25">
      <c r="A39" s="3">
        <v>41549</v>
      </c>
      <c r="B39" t="s">
        <v>72</v>
      </c>
      <c r="C39" t="s">
        <v>73</v>
      </c>
      <c r="D39">
        <v>3</v>
      </c>
    </row>
    <row r="40" spans="1:5" x14ac:dyDescent="0.25">
      <c r="A40" s="3">
        <v>41550</v>
      </c>
      <c r="B40" t="s">
        <v>74</v>
      </c>
      <c r="C40" t="s">
        <v>75</v>
      </c>
      <c r="D40">
        <v>2</v>
      </c>
    </row>
    <row r="41" spans="1:5" x14ac:dyDescent="0.25">
      <c r="A41" s="3">
        <v>41520</v>
      </c>
      <c r="B41" t="s">
        <v>76</v>
      </c>
      <c r="C41" t="s">
        <v>77</v>
      </c>
      <c r="D41">
        <v>1</v>
      </c>
    </row>
    <row r="42" spans="1:5" x14ac:dyDescent="0.25">
      <c r="A42" s="3">
        <v>41550</v>
      </c>
      <c r="B42" s="10" t="s">
        <v>12</v>
      </c>
      <c r="C42" s="11" t="s">
        <v>40</v>
      </c>
      <c r="D42" s="11">
        <v>2</v>
      </c>
      <c r="E42" s="11"/>
    </row>
    <row r="43" spans="1:5" x14ac:dyDescent="0.25">
      <c r="A43" s="3">
        <v>41551</v>
      </c>
      <c r="B43" t="s">
        <v>12</v>
      </c>
      <c r="C43" t="s">
        <v>78</v>
      </c>
      <c r="D43">
        <v>2</v>
      </c>
    </row>
    <row r="45" spans="1:5" x14ac:dyDescent="0.25">
      <c r="A45" t="s">
        <v>31</v>
      </c>
      <c r="C45">
        <f>SUM(D36:D44)</f>
        <v>19</v>
      </c>
    </row>
    <row r="47" spans="1:5" x14ac:dyDescent="0.25">
      <c r="A47" s="83" t="s">
        <v>35</v>
      </c>
      <c r="B47" s="83"/>
      <c r="C47" s="83"/>
      <c r="D47" s="83"/>
      <c r="E47" s="83"/>
    </row>
    <row r="48" spans="1:5" x14ac:dyDescent="0.25">
      <c r="A48" s="2" t="s">
        <v>7</v>
      </c>
      <c r="B48" s="2" t="s">
        <v>8</v>
      </c>
      <c r="C48" s="2" t="s">
        <v>9</v>
      </c>
      <c r="D48" s="2" t="s">
        <v>10</v>
      </c>
      <c r="E48" s="2" t="s">
        <v>55</v>
      </c>
    </row>
    <row r="49" spans="1:5" x14ac:dyDescent="0.25">
      <c r="A49" s="3">
        <v>41554</v>
      </c>
      <c r="B49" t="s">
        <v>58</v>
      </c>
      <c r="C49" t="s">
        <v>59</v>
      </c>
      <c r="D49">
        <v>3</v>
      </c>
    </row>
    <row r="50" spans="1:5" x14ac:dyDescent="0.25">
      <c r="A50" s="3">
        <v>41553</v>
      </c>
      <c r="B50" t="s">
        <v>58</v>
      </c>
      <c r="C50" t="s">
        <v>71</v>
      </c>
      <c r="D50">
        <v>2</v>
      </c>
    </row>
    <row r="51" spans="1:5" x14ac:dyDescent="0.25">
      <c r="A51" s="3">
        <v>41552</v>
      </c>
      <c r="B51" t="s">
        <v>72</v>
      </c>
      <c r="C51" t="s">
        <v>73</v>
      </c>
      <c r="D51">
        <v>3</v>
      </c>
    </row>
    <row r="52" spans="1:5" x14ac:dyDescent="0.25">
      <c r="A52" s="3">
        <v>41553</v>
      </c>
      <c r="B52" t="s">
        <v>72</v>
      </c>
      <c r="C52" t="s">
        <v>73</v>
      </c>
      <c r="D52">
        <v>3</v>
      </c>
    </row>
    <row r="53" spans="1:5" x14ac:dyDescent="0.25">
      <c r="A53" s="3">
        <v>41556</v>
      </c>
      <c r="C53" t="s">
        <v>79</v>
      </c>
      <c r="D53">
        <v>2</v>
      </c>
    </row>
    <row r="54" spans="1:5" x14ac:dyDescent="0.25">
      <c r="A54" s="3">
        <v>41556</v>
      </c>
      <c r="C54" t="s">
        <v>80</v>
      </c>
      <c r="D54">
        <v>3</v>
      </c>
    </row>
    <row r="55" spans="1:5" x14ac:dyDescent="0.25">
      <c r="C55" t="s">
        <v>81</v>
      </c>
      <c r="D55">
        <v>2</v>
      </c>
    </row>
    <row r="56" spans="1:5" x14ac:dyDescent="0.25">
      <c r="C56" t="s">
        <v>82</v>
      </c>
      <c r="D56">
        <v>2</v>
      </c>
    </row>
    <row r="57" spans="1:5" x14ac:dyDescent="0.25">
      <c r="C57" t="s">
        <v>83</v>
      </c>
      <c r="D57">
        <v>3</v>
      </c>
    </row>
    <row r="59" spans="1:5" x14ac:dyDescent="0.25">
      <c r="A59" s="82" t="s">
        <v>31</v>
      </c>
      <c r="B59" s="82"/>
      <c r="C59">
        <f>SUM(D49:D57)</f>
        <v>23</v>
      </c>
    </row>
    <row r="61" spans="1:5" x14ac:dyDescent="0.25">
      <c r="A61" s="80" t="s">
        <v>84</v>
      </c>
      <c r="B61" s="80"/>
      <c r="C61" s="80"/>
      <c r="D61" s="80"/>
      <c r="E61" s="80"/>
    </row>
    <row r="62" spans="1:5" x14ac:dyDescent="0.25">
      <c r="A62" s="2" t="s">
        <v>7</v>
      </c>
      <c r="B62" s="2" t="s">
        <v>8</v>
      </c>
      <c r="C62" s="2" t="s">
        <v>9</v>
      </c>
      <c r="D62" s="2" t="s">
        <v>10</v>
      </c>
      <c r="E62" s="2" t="s">
        <v>55</v>
      </c>
    </row>
    <row r="63" spans="1:5" x14ac:dyDescent="0.25">
      <c r="C63" t="s">
        <v>81</v>
      </c>
      <c r="D63">
        <v>2</v>
      </c>
    </row>
    <row r="64" spans="1:5" x14ac:dyDescent="0.25">
      <c r="A64" s="3">
        <v>41559</v>
      </c>
      <c r="B64" t="s">
        <v>58</v>
      </c>
      <c r="C64" t="s">
        <v>71</v>
      </c>
      <c r="D64">
        <v>4</v>
      </c>
    </row>
    <row r="65" spans="1:5" x14ac:dyDescent="0.25">
      <c r="A65" s="3">
        <v>41559</v>
      </c>
      <c r="B65" t="s">
        <v>72</v>
      </c>
      <c r="C65" t="s">
        <v>73</v>
      </c>
      <c r="D65">
        <v>3</v>
      </c>
    </row>
    <row r="66" spans="1:5" x14ac:dyDescent="0.25">
      <c r="A66" s="3">
        <v>41560</v>
      </c>
      <c r="B66" t="s">
        <v>72</v>
      </c>
      <c r="C66" t="s">
        <v>73</v>
      </c>
      <c r="D66">
        <v>3</v>
      </c>
    </row>
    <row r="67" spans="1:5" x14ac:dyDescent="0.25">
      <c r="A67" s="3">
        <v>41562</v>
      </c>
      <c r="B67" t="s">
        <v>58</v>
      </c>
      <c r="C67" t="s">
        <v>59</v>
      </c>
      <c r="D67">
        <v>1</v>
      </c>
    </row>
    <row r="70" spans="1:5" x14ac:dyDescent="0.25">
      <c r="A70" s="82" t="s">
        <v>31</v>
      </c>
      <c r="B70" s="82"/>
      <c r="C70">
        <f>SUM(D63:D68)</f>
        <v>13</v>
      </c>
    </row>
    <row r="72" spans="1:5" ht="15" customHeight="1" x14ac:dyDescent="0.25">
      <c r="A72" s="80" t="s">
        <v>50</v>
      </c>
      <c r="B72" s="80"/>
      <c r="C72" s="80"/>
      <c r="D72" s="80"/>
      <c r="E72" s="80"/>
    </row>
    <row r="73" spans="1:5" x14ac:dyDescent="0.25">
      <c r="A73" s="2" t="s">
        <v>7</v>
      </c>
      <c r="B73" s="2" t="s">
        <v>8</v>
      </c>
      <c r="C73" s="2" t="s">
        <v>9</v>
      </c>
      <c r="D73" s="2" t="s">
        <v>10</v>
      </c>
      <c r="E73" s="2" t="s">
        <v>55</v>
      </c>
    </row>
    <row r="74" spans="1:5" x14ac:dyDescent="0.25">
      <c r="B74" t="s">
        <v>67</v>
      </c>
      <c r="C74" t="s">
        <v>81</v>
      </c>
      <c r="D74">
        <v>2</v>
      </c>
    </row>
    <row r="75" spans="1:5" x14ac:dyDescent="0.25">
      <c r="A75" s="3">
        <v>41568</v>
      </c>
      <c r="B75" t="s">
        <v>58</v>
      </c>
      <c r="C75" t="s">
        <v>71</v>
      </c>
      <c r="D75">
        <v>8</v>
      </c>
    </row>
    <row r="76" spans="1:5" x14ac:dyDescent="0.25">
      <c r="A76" s="3">
        <v>41569</v>
      </c>
      <c r="B76" t="s">
        <v>58</v>
      </c>
      <c r="C76" t="s">
        <v>71</v>
      </c>
      <c r="D76">
        <v>3</v>
      </c>
    </row>
    <row r="77" spans="1:5" x14ac:dyDescent="0.25">
      <c r="A77" s="3">
        <v>41569</v>
      </c>
      <c r="B77" t="s">
        <v>67</v>
      </c>
      <c r="C77" t="s">
        <v>85</v>
      </c>
      <c r="D77">
        <v>3</v>
      </c>
      <c r="E77" t="s">
        <v>86</v>
      </c>
    </row>
    <row r="78" spans="1:5" x14ac:dyDescent="0.25">
      <c r="A78" s="3">
        <v>41569</v>
      </c>
      <c r="B78" t="s">
        <v>72</v>
      </c>
      <c r="C78" t="s">
        <v>73</v>
      </c>
      <c r="D78">
        <v>2</v>
      </c>
      <c r="E78" t="s">
        <v>87</v>
      </c>
    </row>
    <row r="79" spans="1:5" x14ac:dyDescent="0.25">
      <c r="A79" s="3">
        <v>41571</v>
      </c>
      <c r="B79" t="s">
        <v>58</v>
      </c>
      <c r="C79" t="s">
        <v>59</v>
      </c>
      <c r="D79">
        <v>0.2</v>
      </c>
      <c r="E79" t="s">
        <v>88</v>
      </c>
    </row>
    <row r="80" spans="1:5" x14ac:dyDescent="0.25">
      <c r="A80" s="3">
        <v>41571</v>
      </c>
      <c r="B80" t="s">
        <v>72</v>
      </c>
      <c r="C80" t="s">
        <v>73</v>
      </c>
      <c r="D80">
        <v>2</v>
      </c>
      <c r="E80" t="s">
        <v>89</v>
      </c>
    </row>
    <row r="81" spans="1:5" x14ac:dyDescent="0.25">
      <c r="A81" s="3">
        <v>41571</v>
      </c>
      <c r="B81" t="s">
        <v>12</v>
      </c>
      <c r="C81" t="s">
        <v>40</v>
      </c>
      <c r="D81">
        <v>1</v>
      </c>
    </row>
    <row r="82" spans="1:5" x14ac:dyDescent="0.25">
      <c r="A82" s="3">
        <v>41571</v>
      </c>
      <c r="B82" t="s">
        <v>12</v>
      </c>
      <c r="C82" t="s">
        <v>78</v>
      </c>
      <c r="D82">
        <v>1</v>
      </c>
    </row>
    <row r="83" spans="1:5" x14ac:dyDescent="0.25">
      <c r="A83" s="3">
        <v>41572</v>
      </c>
      <c r="B83" t="s">
        <v>72</v>
      </c>
      <c r="C83" t="s">
        <v>73</v>
      </c>
      <c r="D83">
        <v>2</v>
      </c>
      <c r="E83" t="s">
        <v>90</v>
      </c>
    </row>
    <row r="84" spans="1:5" x14ac:dyDescent="0.25">
      <c r="A84" s="3"/>
    </row>
    <row r="85" spans="1:5" x14ac:dyDescent="0.25">
      <c r="A85" s="82" t="s">
        <v>31</v>
      </c>
      <c r="B85" s="82"/>
      <c r="C85">
        <f>SUM(D74:D83)</f>
        <v>24.2</v>
      </c>
    </row>
    <row r="87" spans="1:5" x14ac:dyDescent="0.25">
      <c r="A87" s="80" t="s">
        <v>91</v>
      </c>
      <c r="B87" s="80"/>
      <c r="C87" s="80"/>
      <c r="D87" s="80"/>
      <c r="E87" s="80"/>
    </row>
    <row r="88" spans="1:5" x14ac:dyDescent="0.25">
      <c r="A88" s="2" t="s">
        <v>7</v>
      </c>
      <c r="B88" s="2" t="s">
        <v>8</v>
      </c>
      <c r="C88" s="2" t="s">
        <v>9</v>
      </c>
      <c r="D88" s="2" t="s">
        <v>10</v>
      </c>
      <c r="E88" s="2" t="s">
        <v>55</v>
      </c>
    </row>
    <row r="89" spans="1:5" x14ac:dyDescent="0.25">
      <c r="B89" t="s">
        <v>67</v>
      </c>
      <c r="C89" t="s">
        <v>81</v>
      </c>
      <c r="D89">
        <v>2</v>
      </c>
    </row>
    <row r="90" spans="1:5" x14ac:dyDescent="0.25">
      <c r="A90" s="3">
        <v>41574</v>
      </c>
      <c r="B90" t="s">
        <v>58</v>
      </c>
      <c r="C90" t="s">
        <v>71</v>
      </c>
      <c r="D90">
        <v>8</v>
      </c>
    </row>
    <row r="91" spans="1:5" x14ac:dyDescent="0.25">
      <c r="A91" s="3">
        <v>41575</v>
      </c>
      <c r="B91" t="s">
        <v>58</v>
      </c>
      <c r="C91" t="s">
        <v>71</v>
      </c>
      <c r="D91">
        <v>3</v>
      </c>
    </row>
    <row r="92" spans="1:5" x14ac:dyDescent="0.25">
      <c r="A92" s="3">
        <v>41579</v>
      </c>
      <c r="B92" t="s">
        <v>72</v>
      </c>
      <c r="C92" t="s">
        <v>73</v>
      </c>
      <c r="D92">
        <v>4</v>
      </c>
      <c r="E92" t="s">
        <v>92</v>
      </c>
    </row>
    <row r="93" spans="1:5" x14ac:dyDescent="0.25">
      <c r="A93" s="3">
        <v>41579</v>
      </c>
      <c r="B93" t="s">
        <v>58</v>
      </c>
      <c r="C93" t="s">
        <v>59</v>
      </c>
      <c r="D93">
        <v>3</v>
      </c>
      <c r="E93" t="s">
        <v>93</v>
      </c>
    </row>
    <row r="94" spans="1:5" x14ac:dyDescent="0.25">
      <c r="A94" s="3">
        <v>41578</v>
      </c>
      <c r="B94" t="s">
        <v>12</v>
      </c>
      <c r="C94" t="s">
        <v>40</v>
      </c>
      <c r="D94">
        <v>1</v>
      </c>
    </row>
    <row r="96" spans="1:5" x14ac:dyDescent="0.25">
      <c r="A96" s="82" t="s">
        <v>31</v>
      </c>
      <c r="B96" s="82"/>
      <c r="C96">
        <f>SUM(D85:D94)</f>
        <v>21</v>
      </c>
    </row>
    <row r="98" spans="1:5" x14ac:dyDescent="0.25">
      <c r="A98" s="84" t="s">
        <v>936</v>
      </c>
      <c r="B98" s="84"/>
      <c r="C98" s="84"/>
      <c r="D98" s="84"/>
      <c r="E98" s="84"/>
    </row>
    <row r="99" spans="1:5" x14ac:dyDescent="0.25">
      <c r="A99" s="52" t="s">
        <v>7</v>
      </c>
      <c r="B99" s="52" t="s">
        <v>8</v>
      </c>
      <c r="C99" s="52" t="s">
        <v>9</v>
      </c>
      <c r="D99" s="52" t="s">
        <v>10</v>
      </c>
      <c r="E99" s="52" t="s">
        <v>11</v>
      </c>
    </row>
    <row r="100" spans="1:5" x14ac:dyDescent="0.25">
      <c r="A100" s="31"/>
      <c r="B100" s="31" t="s">
        <v>67</v>
      </c>
      <c r="C100" s="31" t="s">
        <v>81</v>
      </c>
      <c r="D100" s="31">
        <v>2</v>
      </c>
      <c r="E100" s="31"/>
    </row>
    <row r="101" spans="1:5" x14ac:dyDescent="0.25">
      <c r="A101" s="56">
        <v>41580</v>
      </c>
      <c r="B101" s="31" t="s">
        <v>58</v>
      </c>
      <c r="C101" s="31" t="s">
        <v>71</v>
      </c>
      <c r="D101" s="31">
        <v>6</v>
      </c>
      <c r="E101" s="31"/>
    </row>
    <row r="102" spans="1:5" x14ac:dyDescent="0.25">
      <c r="A102" s="56">
        <v>41581</v>
      </c>
      <c r="B102" s="31" t="s">
        <v>58</v>
      </c>
      <c r="C102" s="31" t="s">
        <v>71</v>
      </c>
      <c r="D102" s="31">
        <v>3</v>
      </c>
      <c r="E102" s="31"/>
    </row>
    <row r="103" spans="1:5" x14ac:dyDescent="0.25">
      <c r="A103" s="56">
        <v>41583</v>
      </c>
      <c r="B103" s="31" t="s">
        <v>72</v>
      </c>
      <c r="C103" s="31" t="s">
        <v>73</v>
      </c>
      <c r="D103" s="31">
        <v>2</v>
      </c>
      <c r="E103" s="31" t="s">
        <v>937</v>
      </c>
    </row>
    <row r="104" spans="1:5" x14ac:dyDescent="0.25">
      <c r="A104" s="56">
        <v>41584</v>
      </c>
      <c r="B104" s="31" t="s">
        <v>58</v>
      </c>
      <c r="C104" s="31" t="s">
        <v>59</v>
      </c>
      <c r="D104" s="31">
        <v>2</v>
      </c>
      <c r="E104" s="31"/>
    </row>
    <row r="105" spans="1:5" x14ac:dyDescent="0.25">
      <c r="A105" s="56">
        <v>41585</v>
      </c>
      <c r="B105" s="31" t="s">
        <v>12</v>
      </c>
      <c r="C105" s="31" t="s">
        <v>40</v>
      </c>
      <c r="D105" s="31">
        <v>1</v>
      </c>
      <c r="E105" s="31"/>
    </row>
    <row r="106" spans="1:5" x14ac:dyDescent="0.25">
      <c r="A106" s="31"/>
      <c r="B106" s="31"/>
      <c r="C106" s="31"/>
      <c r="D106" s="31"/>
      <c r="E106" s="31"/>
    </row>
    <row r="107" spans="1:5" x14ac:dyDescent="0.25">
      <c r="A107" s="85" t="s">
        <v>31</v>
      </c>
      <c r="B107" s="86"/>
      <c r="C107" s="31">
        <f>SUM(D96:D105)</f>
        <v>16</v>
      </c>
      <c r="D107" s="31"/>
      <c r="E107" s="31"/>
    </row>
    <row r="109" spans="1:5" x14ac:dyDescent="0.25">
      <c r="A109" s="84" t="s">
        <v>1017</v>
      </c>
      <c r="B109" s="84"/>
      <c r="C109" s="84"/>
      <c r="D109" s="84"/>
      <c r="E109" s="84"/>
    </row>
    <row r="110" spans="1:5" x14ac:dyDescent="0.25">
      <c r="A110" s="52" t="s">
        <v>7</v>
      </c>
      <c r="B110" s="52" t="s">
        <v>8</v>
      </c>
      <c r="C110" s="52" t="s">
        <v>9</v>
      </c>
      <c r="D110" s="52" t="s">
        <v>10</v>
      </c>
      <c r="E110" s="52" t="s">
        <v>11</v>
      </c>
    </row>
    <row r="111" spans="1:5" x14ac:dyDescent="0.25">
      <c r="A111" s="31"/>
      <c r="B111" s="31" t="s">
        <v>67</v>
      </c>
      <c r="C111" s="31" t="s">
        <v>81</v>
      </c>
      <c r="D111" s="31">
        <v>2</v>
      </c>
      <c r="E111" s="31"/>
    </row>
    <row r="112" spans="1:5" x14ac:dyDescent="0.25">
      <c r="A112" s="56">
        <v>41589</v>
      </c>
      <c r="B112" s="31" t="s">
        <v>58</v>
      </c>
      <c r="C112" s="31" t="s">
        <v>71</v>
      </c>
      <c r="D112" s="31">
        <v>4</v>
      </c>
      <c r="E112" s="31"/>
    </row>
    <row r="113" spans="1:5" x14ac:dyDescent="0.25">
      <c r="A113" s="56">
        <v>41589</v>
      </c>
      <c r="B113" s="31" t="s">
        <v>58</v>
      </c>
      <c r="C113" s="31" t="s">
        <v>71</v>
      </c>
      <c r="D113" s="31">
        <v>3</v>
      </c>
      <c r="E113" s="31"/>
    </row>
    <row r="114" spans="1:5" x14ac:dyDescent="0.25">
      <c r="A114" s="56">
        <v>41588</v>
      </c>
      <c r="B114" s="31" t="s">
        <v>72</v>
      </c>
      <c r="C114" s="31" t="s">
        <v>73</v>
      </c>
      <c r="D114" s="31">
        <v>2</v>
      </c>
      <c r="E114" s="31"/>
    </row>
    <row r="115" spans="1:5" x14ac:dyDescent="0.25">
      <c r="A115" s="56">
        <v>41588</v>
      </c>
      <c r="B115" s="31" t="s">
        <v>58</v>
      </c>
      <c r="C115" s="56">
        <v>41589</v>
      </c>
      <c r="D115" s="31">
        <v>3</v>
      </c>
      <c r="E115" s="31" t="s">
        <v>1018</v>
      </c>
    </row>
    <row r="116" spans="1:5" x14ac:dyDescent="0.25">
      <c r="A116" s="56">
        <v>41592</v>
      </c>
      <c r="B116" s="31" t="s">
        <v>12</v>
      </c>
      <c r="C116" s="31" t="s">
        <v>40</v>
      </c>
      <c r="D116" s="31">
        <v>1</v>
      </c>
      <c r="E116" s="31"/>
    </row>
    <row r="117" spans="1:5" x14ac:dyDescent="0.25">
      <c r="A117" s="31"/>
      <c r="B117" s="31"/>
      <c r="C117" s="31"/>
      <c r="D117" s="31"/>
      <c r="E117" s="31"/>
    </row>
    <row r="118" spans="1:5" x14ac:dyDescent="0.25">
      <c r="A118" s="85" t="s">
        <v>31</v>
      </c>
      <c r="B118" s="86"/>
      <c r="C118" s="31">
        <f>SUM(D107:D116)</f>
        <v>15</v>
      </c>
      <c r="D118" s="31"/>
      <c r="E118" s="31"/>
    </row>
  </sheetData>
  <mergeCells count="19">
    <mergeCell ref="A85:B85"/>
    <mergeCell ref="A87:E87"/>
    <mergeCell ref="A96:B96"/>
    <mergeCell ref="A109:E109"/>
    <mergeCell ref="A118:B118"/>
    <mergeCell ref="C3:E3"/>
    <mergeCell ref="B5:E5"/>
    <mergeCell ref="B6:E6"/>
    <mergeCell ref="A9:E9"/>
    <mergeCell ref="A19:B19"/>
    <mergeCell ref="A21:E21"/>
    <mergeCell ref="A34:E34"/>
    <mergeCell ref="A47:E47"/>
    <mergeCell ref="A59:B59"/>
    <mergeCell ref="A61:E61"/>
    <mergeCell ref="A98:E98"/>
    <mergeCell ref="A107:B107"/>
    <mergeCell ref="A70:B70"/>
    <mergeCell ref="A72:E7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zoomScaleNormal="100" zoomScalePageLayoutView="60" workbookViewId="0">
      <selection activeCell="M1" sqref="M1"/>
    </sheetView>
  </sheetViews>
  <sheetFormatPr baseColWidth="10" defaultRowHeight="15" x14ac:dyDescent="0.25"/>
  <cols>
    <col min="1" max="1" width="3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31" zoomScaleNormal="100" zoomScalePageLayoutView="60" workbookViewId="0">
      <selection activeCell="T62" sqref="T62"/>
    </sheetView>
  </sheetViews>
  <sheetFormatPr baseColWidth="10" defaultRowHeight="15" x14ac:dyDescent="0.25"/>
  <cols>
    <col min="1" max="1" width="3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topLeftCell="A140" zoomScaleNormal="100" zoomScalePageLayoutView="60" workbookViewId="0">
      <selection activeCell="A153" sqref="A153:E158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1025" width="9.140625"/>
  </cols>
  <sheetData>
    <row r="1" spans="1:5" x14ac:dyDescent="0.25">
      <c r="A1">
        <v>9</v>
      </c>
    </row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94</v>
      </c>
      <c r="C5" s="81"/>
      <c r="D5" s="81"/>
      <c r="E5" s="81"/>
    </row>
    <row r="6" spans="1:5" x14ac:dyDescent="0.25">
      <c r="A6" s="1" t="s">
        <v>4</v>
      </c>
      <c r="B6" s="81" t="s">
        <v>95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3">
        <v>41532</v>
      </c>
      <c r="B11" s="4" t="s">
        <v>12</v>
      </c>
      <c r="C11" t="s">
        <v>13</v>
      </c>
      <c r="D11">
        <v>1.5</v>
      </c>
      <c r="E11" t="s">
        <v>14</v>
      </c>
    </row>
    <row r="12" spans="1:5" x14ac:dyDescent="0.25">
      <c r="A12" s="3">
        <v>41533</v>
      </c>
      <c r="B12" s="4" t="s">
        <v>12</v>
      </c>
      <c r="C12" t="s">
        <v>15</v>
      </c>
      <c r="D12">
        <v>3</v>
      </c>
    </row>
    <row r="13" spans="1:5" x14ac:dyDescent="0.25">
      <c r="A13" s="3">
        <v>41534</v>
      </c>
      <c r="B13" s="4" t="s">
        <v>17</v>
      </c>
      <c r="C13" t="s">
        <v>96</v>
      </c>
      <c r="D13">
        <v>2</v>
      </c>
    </row>
    <row r="14" spans="1:5" x14ac:dyDescent="0.25">
      <c r="A14" s="3">
        <v>41534</v>
      </c>
      <c r="B14" s="4" t="s">
        <v>12</v>
      </c>
      <c r="C14" t="s">
        <v>16</v>
      </c>
      <c r="D14">
        <v>1.5</v>
      </c>
    </row>
    <row r="15" spans="1:5" x14ac:dyDescent="0.25">
      <c r="A15" s="3">
        <v>41535</v>
      </c>
      <c r="B15" s="4" t="s">
        <v>17</v>
      </c>
      <c r="C15" t="s">
        <v>97</v>
      </c>
      <c r="D15">
        <v>3</v>
      </c>
      <c r="E15" t="s">
        <v>98</v>
      </c>
    </row>
    <row r="16" spans="1:5" x14ac:dyDescent="0.25">
      <c r="A16" s="3">
        <v>41536</v>
      </c>
      <c r="B16" s="4" t="s">
        <v>20</v>
      </c>
      <c r="C16" t="s">
        <v>21</v>
      </c>
      <c r="D16">
        <v>2</v>
      </c>
      <c r="E16" t="s">
        <v>22</v>
      </c>
    </row>
    <row r="17" spans="1:5" x14ac:dyDescent="0.25">
      <c r="A17" s="3">
        <v>41537</v>
      </c>
      <c r="B17" s="4" t="s">
        <v>17</v>
      </c>
      <c r="C17" t="s">
        <v>99</v>
      </c>
      <c r="D17">
        <v>2</v>
      </c>
      <c r="E17" t="s">
        <v>22</v>
      </c>
    </row>
    <row r="18" spans="1:5" x14ac:dyDescent="0.25">
      <c r="A18" s="3">
        <v>41537</v>
      </c>
      <c r="B18" s="4" t="s">
        <v>100</v>
      </c>
      <c r="C18" t="s">
        <v>101</v>
      </c>
      <c r="D18" s="7">
        <v>2.5</v>
      </c>
      <c r="E18" t="s">
        <v>102</v>
      </c>
    </row>
    <row r="21" spans="1:5" x14ac:dyDescent="0.25">
      <c r="A21" s="82" t="s">
        <v>31</v>
      </c>
      <c r="B21" s="82"/>
      <c r="C21">
        <f>SUM(D11:D24)</f>
        <v>17.5</v>
      </c>
    </row>
    <row r="23" spans="1:5" x14ac:dyDescent="0.25">
      <c r="A23" s="80" t="s">
        <v>103</v>
      </c>
      <c r="B23" s="80"/>
      <c r="C23" s="80"/>
      <c r="D23" s="80"/>
      <c r="E23" s="80"/>
    </row>
    <row r="24" spans="1:5" x14ac:dyDescent="0.25">
      <c r="A24" s="2" t="s">
        <v>7</v>
      </c>
      <c r="B24" s="2" t="s">
        <v>8</v>
      </c>
      <c r="C24" s="2" t="s">
        <v>9</v>
      </c>
      <c r="D24" s="2" t="s">
        <v>10</v>
      </c>
      <c r="E24" s="2" t="s">
        <v>55</v>
      </c>
    </row>
    <row r="27" spans="1:5" x14ac:dyDescent="0.25">
      <c r="A27" s="3">
        <v>41539</v>
      </c>
      <c r="B27" s="7" t="s">
        <v>17</v>
      </c>
      <c r="C27" s="11" t="s">
        <v>104</v>
      </c>
      <c r="D27">
        <v>2</v>
      </c>
    </row>
    <row r="28" spans="1:5" x14ac:dyDescent="0.25">
      <c r="A28" s="3">
        <v>41539</v>
      </c>
      <c r="B28" s="7" t="s">
        <v>17</v>
      </c>
      <c r="C28" t="s">
        <v>105</v>
      </c>
      <c r="D28">
        <v>2</v>
      </c>
    </row>
    <row r="29" spans="1:5" x14ac:dyDescent="0.25">
      <c r="A29" s="3">
        <v>41541</v>
      </c>
      <c r="B29" s="7" t="s">
        <v>17</v>
      </c>
      <c r="C29" t="s">
        <v>106</v>
      </c>
      <c r="D29">
        <v>1</v>
      </c>
    </row>
    <row r="30" spans="1:5" x14ac:dyDescent="0.25">
      <c r="A30" s="3">
        <v>41542</v>
      </c>
      <c r="C30" t="s">
        <v>107</v>
      </c>
      <c r="D30">
        <v>2</v>
      </c>
    </row>
    <row r="31" spans="1:5" x14ac:dyDescent="0.25">
      <c r="A31" s="3">
        <v>41543</v>
      </c>
      <c r="C31" t="s">
        <v>108</v>
      </c>
      <c r="D31">
        <v>4</v>
      </c>
    </row>
    <row r="32" spans="1:5" x14ac:dyDescent="0.25">
      <c r="A32" s="3">
        <v>41543</v>
      </c>
      <c r="B32" s="7" t="s">
        <v>12</v>
      </c>
      <c r="C32" t="s">
        <v>109</v>
      </c>
      <c r="D32">
        <v>2</v>
      </c>
      <c r="E32" t="s">
        <v>110</v>
      </c>
    </row>
    <row r="33" spans="1:5" x14ac:dyDescent="0.25">
      <c r="A33" s="3">
        <v>41544</v>
      </c>
      <c r="C33" t="s">
        <v>108</v>
      </c>
      <c r="D33">
        <v>1.5</v>
      </c>
    </row>
    <row r="34" spans="1:5" x14ac:dyDescent="0.25">
      <c r="A34" s="3">
        <v>41544</v>
      </c>
      <c r="B34" s="7" t="s">
        <v>100</v>
      </c>
      <c r="C34" t="s">
        <v>101</v>
      </c>
      <c r="D34" s="7">
        <v>3</v>
      </c>
      <c r="E34" t="s">
        <v>102</v>
      </c>
    </row>
    <row r="37" spans="1:5" x14ac:dyDescent="0.25">
      <c r="A37" s="3"/>
      <c r="B37" s="7"/>
    </row>
    <row r="40" spans="1:5" x14ac:dyDescent="0.25">
      <c r="A40" s="82" t="s">
        <v>31</v>
      </c>
      <c r="B40" s="82"/>
      <c r="C40">
        <f>SUM(D25:D37)</f>
        <v>17.5</v>
      </c>
    </row>
    <row r="43" spans="1:5" x14ac:dyDescent="0.25">
      <c r="A43" s="80" t="s">
        <v>111</v>
      </c>
      <c r="B43" s="80"/>
      <c r="C43" s="80"/>
      <c r="D43" s="80"/>
      <c r="E43" s="80"/>
    </row>
    <row r="44" spans="1:5" x14ac:dyDescent="0.25">
      <c r="A44" s="2" t="s">
        <v>7</v>
      </c>
      <c r="B44" s="2" t="s">
        <v>8</v>
      </c>
      <c r="C44" s="2" t="s">
        <v>9</v>
      </c>
      <c r="D44" s="2" t="s">
        <v>10</v>
      </c>
      <c r="E44" s="2" t="s">
        <v>55</v>
      </c>
    </row>
    <row r="47" spans="1:5" x14ac:dyDescent="0.25">
      <c r="A47" s="3">
        <v>41548</v>
      </c>
      <c r="B47" s="7" t="s">
        <v>17</v>
      </c>
      <c r="C47" s="11" t="s">
        <v>112</v>
      </c>
      <c r="D47">
        <v>1</v>
      </c>
    </row>
    <row r="48" spans="1:5" x14ac:dyDescent="0.25">
      <c r="A48" s="3">
        <v>41549</v>
      </c>
      <c r="C48" t="s">
        <v>108</v>
      </c>
      <c r="D48">
        <v>2</v>
      </c>
    </row>
    <row r="49" spans="1:5" x14ac:dyDescent="0.25">
      <c r="A49" s="3">
        <v>41550</v>
      </c>
      <c r="C49" t="s">
        <v>108</v>
      </c>
      <c r="D49">
        <v>2</v>
      </c>
    </row>
    <row r="50" spans="1:5" x14ac:dyDescent="0.25">
      <c r="A50" s="3">
        <v>41551</v>
      </c>
      <c r="C50" t="s">
        <v>108</v>
      </c>
      <c r="D50">
        <v>3</v>
      </c>
    </row>
    <row r="51" spans="1:5" x14ac:dyDescent="0.25">
      <c r="A51" s="3">
        <v>41552</v>
      </c>
      <c r="C51" t="s">
        <v>108</v>
      </c>
      <c r="D51">
        <v>4</v>
      </c>
    </row>
    <row r="52" spans="1:5" x14ac:dyDescent="0.25">
      <c r="A52" s="3">
        <v>41551</v>
      </c>
      <c r="B52" s="7" t="s">
        <v>100</v>
      </c>
      <c r="C52" t="s">
        <v>101</v>
      </c>
      <c r="D52" s="7">
        <v>3</v>
      </c>
      <c r="E52" t="s">
        <v>102</v>
      </c>
    </row>
    <row r="53" spans="1:5" x14ac:dyDescent="0.25">
      <c r="C53" s="12"/>
    </row>
    <row r="57" spans="1:5" x14ac:dyDescent="0.25">
      <c r="A57" s="3"/>
      <c r="B57" s="7"/>
    </row>
    <row r="60" spans="1:5" x14ac:dyDescent="0.25">
      <c r="A60" s="82" t="s">
        <v>31</v>
      </c>
      <c r="B60" s="82"/>
      <c r="C60">
        <f>SUM(D45:D57)</f>
        <v>15</v>
      </c>
    </row>
    <row r="64" spans="1:5" x14ac:dyDescent="0.25">
      <c r="A64" s="80" t="s">
        <v>113</v>
      </c>
      <c r="B64" s="80"/>
      <c r="C64" s="80"/>
      <c r="D64" s="80"/>
      <c r="E64" s="80"/>
    </row>
    <row r="65" spans="1:5" x14ac:dyDescent="0.25">
      <c r="A65" s="2" t="s">
        <v>7</v>
      </c>
      <c r="B65" s="2" t="s">
        <v>8</v>
      </c>
      <c r="C65" s="2" t="s">
        <v>9</v>
      </c>
      <c r="D65" s="2" t="s">
        <v>10</v>
      </c>
      <c r="E65" s="2" t="s">
        <v>55</v>
      </c>
    </row>
    <row r="66" spans="1:5" x14ac:dyDescent="0.25">
      <c r="A66" s="3">
        <v>41553</v>
      </c>
      <c r="C66" t="s">
        <v>108</v>
      </c>
      <c r="D66">
        <v>5</v>
      </c>
    </row>
    <row r="67" spans="1:5" x14ac:dyDescent="0.25">
      <c r="A67" s="3">
        <v>41553</v>
      </c>
      <c r="B67" s="7" t="s">
        <v>12</v>
      </c>
      <c r="C67" t="s">
        <v>114</v>
      </c>
      <c r="D67">
        <v>1.5</v>
      </c>
    </row>
    <row r="68" spans="1:5" x14ac:dyDescent="0.25">
      <c r="A68" s="3">
        <v>41554</v>
      </c>
      <c r="C68" t="s">
        <v>108</v>
      </c>
      <c r="D68">
        <v>2</v>
      </c>
      <c r="E68" t="s">
        <v>115</v>
      </c>
    </row>
    <row r="69" spans="1:5" x14ac:dyDescent="0.25">
      <c r="A69" s="3">
        <v>41555</v>
      </c>
      <c r="C69" t="s">
        <v>108</v>
      </c>
      <c r="D69">
        <v>2</v>
      </c>
    </row>
    <row r="70" spans="1:5" x14ac:dyDescent="0.25">
      <c r="A70" s="3">
        <v>41557</v>
      </c>
      <c r="C70" t="s">
        <v>108</v>
      </c>
      <c r="D70">
        <v>1</v>
      </c>
    </row>
    <row r="72" spans="1:5" x14ac:dyDescent="0.25">
      <c r="A72" s="3">
        <v>41558</v>
      </c>
      <c r="B72" s="7" t="s">
        <v>100</v>
      </c>
      <c r="C72" t="s">
        <v>101</v>
      </c>
      <c r="D72" s="7">
        <v>3</v>
      </c>
      <c r="E72" t="s">
        <v>102</v>
      </c>
    </row>
    <row r="73" spans="1:5" x14ac:dyDescent="0.25">
      <c r="A73" s="3">
        <v>41557</v>
      </c>
      <c r="B73" s="7" t="s">
        <v>12</v>
      </c>
      <c r="C73" t="s">
        <v>36</v>
      </c>
      <c r="D73">
        <v>5</v>
      </c>
    </row>
    <row r="80" spans="1:5" x14ac:dyDescent="0.25">
      <c r="A80" s="82" t="s">
        <v>31</v>
      </c>
      <c r="B80" s="82"/>
      <c r="C80">
        <f>SUM(D66:D77)</f>
        <v>19.5</v>
      </c>
    </row>
    <row r="82" spans="1:5" x14ac:dyDescent="0.25">
      <c r="A82" s="80" t="s">
        <v>84</v>
      </c>
      <c r="B82" s="80"/>
      <c r="C82" s="80"/>
      <c r="D82" s="80"/>
      <c r="E82" s="80"/>
    </row>
    <row r="83" spans="1:5" x14ac:dyDescent="0.25">
      <c r="A83" s="2" t="s">
        <v>7</v>
      </c>
      <c r="B83" s="2" t="s">
        <v>8</v>
      </c>
      <c r="C83" s="2" t="s">
        <v>9</v>
      </c>
      <c r="D83" s="2" t="s">
        <v>10</v>
      </c>
      <c r="E83" s="2" t="s">
        <v>55</v>
      </c>
    </row>
    <row r="84" spans="1:5" x14ac:dyDescent="0.25">
      <c r="A84" s="3">
        <v>41560</v>
      </c>
      <c r="B84" t="s">
        <v>12</v>
      </c>
      <c r="C84" t="s">
        <v>33</v>
      </c>
      <c r="D84">
        <v>1</v>
      </c>
    </row>
    <row r="85" spans="1:5" x14ac:dyDescent="0.25">
      <c r="A85" s="3">
        <v>41562</v>
      </c>
      <c r="C85" t="s">
        <v>108</v>
      </c>
      <c r="D85">
        <v>1</v>
      </c>
    </row>
    <row r="86" spans="1:5" x14ac:dyDescent="0.25">
      <c r="A86" s="3">
        <v>41563</v>
      </c>
      <c r="C86" t="s">
        <v>108</v>
      </c>
      <c r="D86">
        <v>5</v>
      </c>
    </row>
    <row r="87" spans="1:5" x14ac:dyDescent="0.25">
      <c r="A87" s="3">
        <v>41564</v>
      </c>
      <c r="C87" t="s">
        <v>108</v>
      </c>
      <c r="D87">
        <v>2</v>
      </c>
    </row>
    <row r="88" spans="1:5" x14ac:dyDescent="0.25">
      <c r="A88" s="3">
        <v>41565</v>
      </c>
      <c r="C88" t="s">
        <v>108</v>
      </c>
      <c r="D88">
        <v>4</v>
      </c>
    </row>
    <row r="90" spans="1:5" x14ac:dyDescent="0.25">
      <c r="A90" s="3">
        <v>41565</v>
      </c>
      <c r="B90" s="7" t="s">
        <v>100</v>
      </c>
      <c r="C90" t="s">
        <v>101</v>
      </c>
      <c r="D90" s="7">
        <v>3</v>
      </c>
      <c r="E90" t="s">
        <v>102</v>
      </c>
    </row>
    <row r="98" spans="1:5" x14ac:dyDescent="0.25">
      <c r="A98" s="82" t="s">
        <v>31</v>
      </c>
      <c r="B98" s="82"/>
      <c r="C98">
        <f>SUM(D84:D95)</f>
        <v>16</v>
      </c>
    </row>
    <row r="101" spans="1:5" x14ac:dyDescent="0.25">
      <c r="A101" s="80" t="s">
        <v>116</v>
      </c>
      <c r="B101" s="80"/>
      <c r="C101" s="80"/>
      <c r="D101" s="80"/>
      <c r="E101" s="80"/>
    </row>
    <row r="102" spans="1:5" x14ac:dyDescent="0.25">
      <c r="A102" s="2" t="s">
        <v>7</v>
      </c>
      <c r="B102" s="2" t="s">
        <v>8</v>
      </c>
      <c r="C102" s="2" t="s">
        <v>9</v>
      </c>
      <c r="D102" s="2" t="s">
        <v>10</v>
      </c>
      <c r="E102" s="2" t="s">
        <v>55</v>
      </c>
    </row>
    <row r="103" spans="1:5" x14ac:dyDescent="0.25">
      <c r="A103" s="3">
        <v>41569</v>
      </c>
      <c r="B103" t="s">
        <v>12</v>
      </c>
      <c r="C103" t="s">
        <v>117</v>
      </c>
      <c r="D103">
        <v>1</v>
      </c>
    </row>
    <row r="104" spans="1:5" x14ac:dyDescent="0.25">
      <c r="A104" s="3">
        <v>41569</v>
      </c>
      <c r="C104" t="s">
        <v>118</v>
      </c>
      <c r="D104">
        <v>1</v>
      </c>
    </row>
    <row r="105" spans="1:5" x14ac:dyDescent="0.25">
      <c r="A105" s="3">
        <v>41570</v>
      </c>
      <c r="C105" t="s">
        <v>118</v>
      </c>
      <c r="D105">
        <v>6</v>
      </c>
    </row>
    <row r="106" spans="1:5" x14ac:dyDescent="0.25">
      <c r="A106" s="3">
        <v>41571</v>
      </c>
      <c r="C106" t="s">
        <v>118</v>
      </c>
      <c r="D106">
        <v>6</v>
      </c>
    </row>
    <row r="107" spans="1:5" x14ac:dyDescent="0.25">
      <c r="A107" s="13">
        <v>41571</v>
      </c>
      <c r="B107" s="14" t="s">
        <v>119</v>
      </c>
      <c r="C107" s="14" t="s">
        <v>120</v>
      </c>
      <c r="D107" s="15">
        <v>1</v>
      </c>
    </row>
    <row r="108" spans="1:5" x14ac:dyDescent="0.25">
      <c r="A108" s="3">
        <v>41572</v>
      </c>
      <c r="C108" t="s">
        <v>118</v>
      </c>
      <c r="D108">
        <v>1</v>
      </c>
    </row>
    <row r="109" spans="1:5" x14ac:dyDescent="0.25">
      <c r="A109" s="3">
        <v>41572</v>
      </c>
      <c r="B109" s="7" t="s">
        <v>100</v>
      </c>
      <c r="C109" s="12" t="s">
        <v>101</v>
      </c>
      <c r="D109" s="7">
        <v>3</v>
      </c>
      <c r="E109" t="s">
        <v>102</v>
      </c>
    </row>
    <row r="117" spans="1:5" x14ac:dyDescent="0.25">
      <c r="A117" s="82" t="s">
        <v>31</v>
      </c>
      <c r="B117" s="82"/>
      <c r="C117">
        <f>SUM(D103:D114)</f>
        <v>19</v>
      </c>
    </row>
    <row r="119" spans="1:5" x14ac:dyDescent="0.25">
      <c r="A119" s="80" t="s">
        <v>91</v>
      </c>
      <c r="B119" s="80"/>
      <c r="C119" s="80"/>
      <c r="D119" s="80"/>
      <c r="E119" s="80"/>
    </row>
    <row r="120" spans="1:5" x14ac:dyDescent="0.25">
      <c r="A120" s="2" t="s">
        <v>7</v>
      </c>
      <c r="B120" s="2" t="s">
        <v>8</v>
      </c>
      <c r="C120" s="2" t="s">
        <v>9</v>
      </c>
      <c r="D120" s="2" t="s">
        <v>10</v>
      </c>
      <c r="E120" s="2" t="s">
        <v>55</v>
      </c>
    </row>
    <row r="121" spans="1:5" x14ac:dyDescent="0.25">
      <c r="A121" s="3">
        <v>41575</v>
      </c>
      <c r="B121" s="7" t="s">
        <v>12</v>
      </c>
      <c r="C121" t="s">
        <v>114</v>
      </c>
      <c r="D121">
        <v>1.5</v>
      </c>
    </row>
    <row r="122" spans="1:5" x14ac:dyDescent="0.25">
      <c r="A122" s="3">
        <v>41577</v>
      </c>
      <c r="C122" t="s">
        <v>118</v>
      </c>
      <c r="D122">
        <v>1</v>
      </c>
    </row>
    <row r="123" spans="1:5" x14ac:dyDescent="0.25">
      <c r="A123" s="3">
        <v>41578</v>
      </c>
      <c r="C123" t="s">
        <v>118</v>
      </c>
      <c r="D123">
        <v>5</v>
      </c>
    </row>
    <row r="124" spans="1:5" x14ac:dyDescent="0.25">
      <c r="A124" s="3">
        <v>41578</v>
      </c>
      <c r="B124" s="7" t="s">
        <v>12</v>
      </c>
      <c r="C124" t="s">
        <v>16</v>
      </c>
      <c r="D124">
        <v>1</v>
      </c>
    </row>
    <row r="125" spans="1:5" x14ac:dyDescent="0.25">
      <c r="A125" s="3">
        <v>41579</v>
      </c>
      <c r="D125">
        <v>4</v>
      </c>
    </row>
    <row r="126" spans="1:5" x14ac:dyDescent="0.25">
      <c r="A126" s="16">
        <v>41579</v>
      </c>
      <c r="B126" s="7" t="s">
        <v>100</v>
      </c>
      <c r="C126" s="12" t="s">
        <v>101</v>
      </c>
      <c r="D126" s="7">
        <v>3</v>
      </c>
      <c r="E126" t="s">
        <v>102</v>
      </c>
    </row>
    <row r="133" spans="1:5" x14ac:dyDescent="0.25">
      <c r="A133" s="82" t="s">
        <v>31</v>
      </c>
      <c r="B133" s="82"/>
      <c r="C133">
        <f>SUM(D121:D132)</f>
        <v>15.5</v>
      </c>
    </row>
    <row r="135" spans="1:5" x14ac:dyDescent="0.25">
      <c r="A135" s="84" t="s">
        <v>938</v>
      </c>
      <c r="B135" s="84"/>
      <c r="C135" s="84"/>
      <c r="D135" s="84"/>
      <c r="E135" s="84"/>
    </row>
    <row r="136" spans="1:5" x14ac:dyDescent="0.25">
      <c r="A136" s="52" t="s">
        <v>7</v>
      </c>
      <c r="B136" s="52" t="s">
        <v>8</v>
      </c>
      <c r="C136" s="52" t="s">
        <v>9</v>
      </c>
      <c r="D136" s="52" t="s">
        <v>10</v>
      </c>
      <c r="E136" s="52" t="s">
        <v>55</v>
      </c>
    </row>
    <row r="137" spans="1:5" x14ac:dyDescent="0.25">
      <c r="A137" s="56">
        <v>41581</v>
      </c>
      <c r="B137" s="7" t="s">
        <v>12</v>
      </c>
      <c r="C137" s="31" t="s">
        <v>114</v>
      </c>
      <c r="D137" s="31">
        <v>1</v>
      </c>
      <c r="E137" s="31"/>
    </row>
    <row r="138" spans="1:5" x14ac:dyDescent="0.25">
      <c r="A138" s="56">
        <v>41584</v>
      </c>
      <c r="B138" s="31"/>
      <c r="C138" s="31" t="s">
        <v>118</v>
      </c>
      <c r="D138" s="31">
        <v>5</v>
      </c>
      <c r="E138" s="31" t="s">
        <v>939</v>
      </c>
    </row>
    <row r="139" spans="1:5" x14ac:dyDescent="0.25">
      <c r="A139" s="56">
        <v>41585</v>
      </c>
      <c r="B139" s="31"/>
      <c r="C139" s="31" t="s">
        <v>118</v>
      </c>
      <c r="D139" s="31">
        <v>3</v>
      </c>
      <c r="E139" s="31" t="s">
        <v>939</v>
      </c>
    </row>
    <row r="140" spans="1:5" x14ac:dyDescent="0.25">
      <c r="A140" s="56">
        <v>41586</v>
      </c>
      <c r="B140" s="31"/>
      <c r="C140" s="31" t="s">
        <v>118</v>
      </c>
      <c r="D140" s="31">
        <v>4</v>
      </c>
      <c r="E140" s="31" t="s">
        <v>940</v>
      </c>
    </row>
    <row r="141" spans="1:5" x14ac:dyDescent="0.25">
      <c r="A141" s="31"/>
      <c r="B141" s="31"/>
      <c r="C141" s="31"/>
      <c r="D141" s="31"/>
      <c r="E141" s="31"/>
    </row>
    <row r="142" spans="1:5" x14ac:dyDescent="0.25">
      <c r="A142" s="59">
        <v>41586</v>
      </c>
      <c r="B142" s="7" t="s">
        <v>100</v>
      </c>
      <c r="C142" s="60" t="s">
        <v>101</v>
      </c>
      <c r="D142" s="7">
        <v>3</v>
      </c>
      <c r="E142" s="31" t="s">
        <v>102</v>
      </c>
    </row>
    <row r="143" spans="1:5" x14ac:dyDescent="0.25">
      <c r="A143" s="31"/>
      <c r="B143" s="31"/>
      <c r="C143" s="31"/>
      <c r="D143" s="31"/>
      <c r="E143" s="31"/>
    </row>
    <row r="144" spans="1:5" x14ac:dyDescent="0.25">
      <c r="A144" s="31"/>
      <c r="B144" s="31"/>
      <c r="C144" s="31"/>
      <c r="D144" s="31"/>
      <c r="E144" s="31"/>
    </row>
    <row r="145" spans="1:5" x14ac:dyDescent="0.25">
      <c r="A145" s="31"/>
      <c r="B145" s="31"/>
      <c r="C145" s="31"/>
      <c r="D145" s="31"/>
      <c r="E145" s="31"/>
    </row>
    <row r="146" spans="1:5" x14ac:dyDescent="0.25">
      <c r="A146" s="31"/>
      <c r="B146" s="31"/>
      <c r="C146" s="31"/>
      <c r="D146" s="31"/>
      <c r="E146" s="31"/>
    </row>
    <row r="147" spans="1:5" x14ac:dyDescent="0.25">
      <c r="A147" s="31"/>
      <c r="B147" s="31"/>
      <c r="C147" s="31"/>
      <c r="D147" s="31"/>
      <c r="E147" s="31"/>
    </row>
    <row r="148" spans="1:5" x14ac:dyDescent="0.25">
      <c r="A148" s="31"/>
      <c r="B148" s="31"/>
      <c r="C148" s="31"/>
      <c r="D148" s="31"/>
      <c r="E148" s="31"/>
    </row>
    <row r="149" spans="1:5" x14ac:dyDescent="0.25">
      <c r="A149" s="85" t="s">
        <v>31</v>
      </c>
      <c r="B149" s="86"/>
      <c r="C149" s="31">
        <f>SUM(D137:D148)</f>
        <v>16</v>
      </c>
      <c r="D149" s="31"/>
      <c r="E149" s="60"/>
    </row>
    <row r="151" spans="1:5" x14ac:dyDescent="0.25">
      <c r="A151" s="84" t="s">
        <v>1019</v>
      </c>
      <c r="B151" s="84"/>
      <c r="C151" s="84"/>
      <c r="D151" s="84"/>
      <c r="E151" s="84"/>
    </row>
    <row r="152" spans="1:5" x14ac:dyDescent="0.25">
      <c r="A152" s="52" t="s">
        <v>7</v>
      </c>
      <c r="B152" s="52" t="s">
        <v>8</v>
      </c>
      <c r="C152" s="52" t="s">
        <v>9</v>
      </c>
      <c r="D152" s="52" t="s">
        <v>10</v>
      </c>
      <c r="E152" s="52" t="s">
        <v>55</v>
      </c>
    </row>
    <row r="153" spans="1:5" x14ac:dyDescent="0.25">
      <c r="A153" s="56">
        <v>41589</v>
      </c>
      <c r="B153" s="7" t="s">
        <v>12</v>
      </c>
      <c r="C153" s="31" t="s">
        <v>114</v>
      </c>
      <c r="D153" s="31">
        <v>1.5</v>
      </c>
      <c r="E153" s="31"/>
    </row>
    <row r="154" spans="1:5" x14ac:dyDescent="0.25">
      <c r="A154" s="56">
        <v>41588</v>
      </c>
      <c r="B154" s="31"/>
      <c r="C154" s="31" t="s">
        <v>118</v>
      </c>
      <c r="D154" s="31">
        <v>6</v>
      </c>
      <c r="E154" s="31" t="s">
        <v>1020</v>
      </c>
    </row>
    <row r="155" spans="1:5" x14ac:dyDescent="0.25">
      <c r="A155" s="56">
        <v>41589</v>
      </c>
      <c r="B155" s="31"/>
      <c r="C155" s="31" t="s">
        <v>118</v>
      </c>
      <c r="D155" s="31">
        <v>8</v>
      </c>
      <c r="E155" s="31" t="s">
        <v>1021</v>
      </c>
    </row>
    <row r="156" spans="1:5" x14ac:dyDescent="0.25">
      <c r="A156" s="56">
        <v>41588</v>
      </c>
      <c r="B156" s="31"/>
      <c r="C156" s="31" t="s">
        <v>118</v>
      </c>
      <c r="D156" s="31">
        <v>4</v>
      </c>
      <c r="E156" s="31"/>
    </row>
    <row r="157" spans="1:5" x14ac:dyDescent="0.25">
      <c r="A157" s="56">
        <v>41589</v>
      </c>
      <c r="B157" s="31"/>
      <c r="C157" s="31" t="s">
        <v>118</v>
      </c>
      <c r="D157" s="31">
        <v>4</v>
      </c>
      <c r="E157" s="31"/>
    </row>
    <row r="158" spans="1:5" x14ac:dyDescent="0.25">
      <c r="A158" s="59">
        <v>41593</v>
      </c>
      <c r="B158" s="7" t="s">
        <v>100</v>
      </c>
      <c r="C158" s="60" t="s">
        <v>101</v>
      </c>
      <c r="D158" s="7">
        <v>3</v>
      </c>
      <c r="E158" s="31" t="s">
        <v>102</v>
      </c>
    </row>
    <row r="159" spans="1:5" x14ac:dyDescent="0.25">
      <c r="A159" s="31"/>
      <c r="B159" s="31"/>
      <c r="C159" s="31"/>
      <c r="D159" s="31"/>
      <c r="E159" s="31"/>
    </row>
    <row r="160" spans="1:5" x14ac:dyDescent="0.25">
      <c r="A160" s="31"/>
      <c r="B160" s="31"/>
      <c r="C160" s="31"/>
      <c r="D160" s="31"/>
      <c r="E160" s="31"/>
    </row>
    <row r="161" spans="1:5" x14ac:dyDescent="0.25">
      <c r="A161" s="31"/>
      <c r="B161" s="31"/>
      <c r="C161" s="31"/>
      <c r="D161" s="31"/>
      <c r="E161" s="31"/>
    </row>
    <row r="162" spans="1:5" x14ac:dyDescent="0.25">
      <c r="A162" s="31"/>
      <c r="B162" s="31"/>
      <c r="C162" s="31"/>
      <c r="D162" s="31"/>
      <c r="E162" s="31"/>
    </row>
    <row r="163" spans="1:5" x14ac:dyDescent="0.25">
      <c r="A163" s="31"/>
      <c r="B163" s="31"/>
      <c r="C163" s="31"/>
      <c r="D163" s="31"/>
      <c r="E163" s="31"/>
    </row>
    <row r="164" spans="1:5" x14ac:dyDescent="0.25">
      <c r="A164" s="31"/>
      <c r="B164" s="31"/>
      <c r="C164" s="31"/>
      <c r="D164" s="31"/>
      <c r="E164" s="31"/>
    </row>
    <row r="165" spans="1:5" x14ac:dyDescent="0.25">
      <c r="A165" s="85" t="s">
        <v>31</v>
      </c>
      <c r="B165" s="86"/>
      <c r="C165" s="31">
        <f>SUM(D153:D164)</f>
        <v>26.5</v>
      </c>
      <c r="D165" s="31"/>
      <c r="E165" s="60"/>
    </row>
  </sheetData>
  <mergeCells count="21">
    <mergeCell ref="A80:B80"/>
    <mergeCell ref="A82:E82"/>
    <mergeCell ref="A98:B98"/>
    <mergeCell ref="A101:E101"/>
    <mergeCell ref="A117:B117"/>
    <mergeCell ref="A151:E151"/>
    <mergeCell ref="A165:B165"/>
    <mergeCell ref="C3:E3"/>
    <mergeCell ref="B5:E5"/>
    <mergeCell ref="B6:E6"/>
    <mergeCell ref="A9:E9"/>
    <mergeCell ref="A21:B21"/>
    <mergeCell ref="A23:E23"/>
    <mergeCell ref="A40:B40"/>
    <mergeCell ref="A43:E43"/>
    <mergeCell ref="A60:B60"/>
    <mergeCell ref="A64:E64"/>
    <mergeCell ref="A119:E119"/>
    <mergeCell ref="A133:B133"/>
    <mergeCell ref="A135:E135"/>
    <mergeCell ref="A149:B14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6"/>
  <sheetViews>
    <sheetView topLeftCell="A77" zoomScaleNormal="100" zoomScalePageLayoutView="60" workbookViewId="0">
      <selection activeCell="A100" sqref="A100:E106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121</v>
      </c>
      <c r="C5" s="81"/>
      <c r="D5" s="81"/>
      <c r="E5" s="81"/>
    </row>
    <row r="6" spans="1:5" x14ac:dyDescent="0.25">
      <c r="A6" s="1" t="s">
        <v>4</v>
      </c>
      <c r="B6" s="81" t="s">
        <v>122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17"/>
    </row>
    <row r="13" spans="1:5" ht="22.5" customHeight="1" x14ac:dyDescent="0.25">
      <c r="A13" s="3">
        <v>41534</v>
      </c>
      <c r="B13" t="s">
        <v>20</v>
      </c>
      <c r="C13" t="s">
        <v>123</v>
      </c>
      <c r="D13">
        <v>5</v>
      </c>
      <c r="E13" t="s">
        <v>124</v>
      </c>
    </row>
    <row r="14" spans="1:5" x14ac:dyDescent="0.25">
      <c r="A14" s="3">
        <v>41536</v>
      </c>
      <c r="C14" t="s">
        <v>125</v>
      </c>
      <c r="D14">
        <v>1</v>
      </c>
    </row>
    <row r="15" spans="1:5" x14ac:dyDescent="0.25">
      <c r="A15" s="3">
        <v>41537</v>
      </c>
      <c r="B15" t="s">
        <v>20</v>
      </c>
      <c r="C15" t="s">
        <v>123</v>
      </c>
      <c r="D15">
        <v>6</v>
      </c>
      <c r="E15" t="s">
        <v>126</v>
      </c>
    </row>
    <row r="16" spans="1:5" x14ac:dyDescent="0.25">
      <c r="A16" s="3">
        <v>41538</v>
      </c>
      <c r="B16" t="s">
        <v>20</v>
      </c>
      <c r="C16" t="s">
        <v>123</v>
      </c>
      <c r="D16">
        <v>8</v>
      </c>
      <c r="E16" t="s">
        <v>127</v>
      </c>
    </row>
    <row r="17" spans="1:5" x14ac:dyDescent="0.25">
      <c r="A17" s="3">
        <v>41539</v>
      </c>
      <c r="B17" t="s">
        <v>20</v>
      </c>
      <c r="C17" t="s">
        <v>123</v>
      </c>
      <c r="D17">
        <v>2</v>
      </c>
      <c r="E17" t="s">
        <v>128</v>
      </c>
    </row>
    <row r="18" spans="1:5" x14ac:dyDescent="0.25">
      <c r="A18" s="3">
        <v>41541</v>
      </c>
      <c r="B18" t="s">
        <v>20</v>
      </c>
      <c r="C18" t="s">
        <v>123</v>
      </c>
      <c r="D18">
        <v>3</v>
      </c>
      <c r="E18" t="s">
        <v>128</v>
      </c>
    </row>
    <row r="19" spans="1:5" x14ac:dyDescent="0.25">
      <c r="A19" s="3">
        <v>41542</v>
      </c>
      <c r="B19" t="s">
        <v>20</v>
      </c>
      <c r="C19" t="s">
        <v>123</v>
      </c>
      <c r="D19">
        <v>1</v>
      </c>
      <c r="E19" t="s">
        <v>128</v>
      </c>
    </row>
    <row r="20" spans="1:5" x14ac:dyDescent="0.25">
      <c r="A20" s="3">
        <v>41543</v>
      </c>
      <c r="B20" t="s">
        <v>20</v>
      </c>
      <c r="C20" t="s">
        <v>123</v>
      </c>
      <c r="D20">
        <v>1</v>
      </c>
      <c r="E20" t="s">
        <v>129</v>
      </c>
    </row>
    <row r="21" spans="1:5" x14ac:dyDescent="0.25">
      <c r="A21" s="3">
        <v>41543</v>
      </c>
      <c r="B21" t="s">
        <v>12</v>
      </c>
      <c r="C21" t="s">
        <v>109</v>
      </c>
      <c r="D21">
        <v>2</v>
      </c>
      <c r="E21" t="s">
        <v>110</v>
      </c>
    </row>
    <row r="22" spans="1:5" x14ac:dyDescent="0.25">
      <c r="A22" s="3">
        <v>41544</v>
      </c>
      <c r="C22" t="s">
        <v>125</v>
      </c>
      <c r="D22">
        <v>1</v>
      </c>
    </row>
    <row r="23" spans="1:5" x14ac:dyDescent="0.25">
      <c r="A23" s="3">
        <v>41545</v>
      </c>
      <c r="B23" t="s">
        <v>17</v>
      </c>
      <c r="C23" t="s">
        <v>130</v>
      </c>
      <c r="D23">
        <v>2</v>
      </c>
    </row>
    <row r="24" spans="1:5" x14ac:dyDescent="0.25">
      <c r="A24" s="3">
        <v>41546</v>
      </c>
      <c r="B24" t="s">
        <v>17</v>
      </c>
      <c r="C24" t="s">
        <v>130</v>
      </c>
      <c r="D24">
        <v>3</v>
      </c>
    </row>
    <row r="25" spans="1:5" x14ac:dyDescent="0.25">
      <c r="A25" s="3">
        <v>41546</v>
      </c>
      <c r="B25" t="s">
        <v>12</v>
      </c>
      <c r="C25" t="s">
        <v>131</v>
      </c>
      <c r="D25">
        <v>2</v>
      </c>
    </row>
    <row r="26" spans="1:5" x14ac:dyDescent="0.25">
      <c r="A26" s="3">
        <v>41547</v>
      </c>
      <c r="B26" t="s">
        <v>20</v>
      </c>
      <c r="C26" t="s">
        <v>123</v>
      </c>
      <c r="D26">
        <v>2</v>
      </c>
      <c r="E26" t="s">
        <v>132</v>
      </c>
    </row>
    <row r="27" spans="1:5" x14ac:dyDescent="0.25">
      <c r="A27" s="3">
        <v>41548</v>
      </c>
      <c r="C27" t="s">
        <v>125</v>
      </c>
      <c r="D27">
        <v>1</v>
      </c>
    </row>
    <row r="28" spans="1:5" x14ac:dyDescent="0.25">
      <c r="A28" s="3">
        <v>41548</v>
      </c>
      <c r="B28" t="s">
        <v>12</v>
      </c>
      <c r="C28" t="s">
        <v>131</v>
      </c>
      <c r="D28">
        <v>1</v>
      </c>
      <c r="E28" t="s">
        <v>133</v>
      </c>
    </row>
    <row r="29" spans="1:5" x14ac:dyDescent="0.25">
      <c r="A29" s="3">
        <v>41549</v>
      </c>
      <c r="B29" t="s">
        <v>20</v>
      </c>
      <c r="C29" t="s">
        <v>123</v>
      </c>
      <c r="D29">
        <v>3</v>
      </c>
    </row>
    <row r="30" spans="1:5" x14ac:dyDescent="0.25">
      <c r="A30" s="3">
        <v>41550</v>
      </c>
      <c r="B30" t="s">
        <v>20</v>
      </c>
      <c r="C30" t="s">
        <v>123</v>
      </c>
      <c r="D30">
        <v>6</v>
      </c>
      <c r="E30" t="s">
        <v>134</v>
      </c>
    </row>
    <row r="31" spans="1:5" x14ac:dyDescent="0.25">
      <c r="A31" s="3">
        <v>41551</v>
      </c>
      <c r="B31" t="s">
        <v>20</v>
      </c>
      <c r="C31" t="s">
        <v>123</v>
      </c>
      <c r="D31">
        <v>3</v>
      </c>
      <c r="E31" t="s">
        <v>135</v>
      </c>
    </row>
    <row r="37" spans="1:7" x14ac:dyDescent="0.25">
      <c r="A37" s="82" t="s">
        <v>31</v>
      </c>
      <c r="B37" s="82"/>
      <c r="C37">
        <f>SUM(D11:D26)</f>
        <v>39</v>
      </c>
    </row>
    <row r="40" spans="1:7" x14ac:dyDescent="0.25">
      <c r="A40" s="80" t="s">
        <v>113</v>
      </c>
      <c r="B40" s="80"/>
      <c r="C40" s="80"/>
      <c r="D40" s="80"/>
      <c r="E40" s="80"/>
      <c r="F40" s="18" t="s">
        <v>136</v>
      </c>
      <c r="G40" s="18">
        <f>SUM(D42:D53)</f>
        <v>15.5</v>
      </c>
    </row>
    <row r="41" spans="1:7" x14ac:dyDescent="0.25">
      <c r="A41" s="2" t="s">
        <v>7</v>
      </c>
      <c r="B41" s="2" t="s">
        <v>8</v>
      </c>
      <c r="C41" s="2" t="s">
        <v>9</v>
      </c>
      <c r="D41" s="2" t="s">
        <v>10</v>
      </c>
      <c r="E41" s="2" t="s">
        <v>11</v>
      </c>
    </row>
    <row r="42" spans="1:7" x14ac:dyDescent="0.25">
      <c r="A42" s="3">
        <v>41553</v>
      </c>
      <c r="B42" s="10" t="s">
        <v>12</v>
      </c>
      <c r="C42" s="11" t="s">
        <v>137</v>
      </c>
      <c r="D42" s="11">
        <v>1</v>
      </c>
      <c r="E42" s="11" t="s">
        <v>133</v>
      </c>
    </row>
    <row r="43" spans="1:7" x14ac:dyDescent="0.25">
      <c r="A43" s="3">
        <v>41554</v>
      </c>
      <c r="B43" s="10" t="s">
        <v>138</v>
      </c>
      <c r="C43" s="11" t="s">
        <v>139</v>
      </c>
      <c r="D43" s="11">
        <v>1</v>
      </c>
      <c r="E43" s="11"/>
    </row>
    <row r="44" spans="1:7" x14ac:dyDescent="0.25">
      <c r="A44" s="6">
        <v>41555</v>
      </c>
      <c r="B44" s="10" t="s">
        <v>140</v>
      </c>
      <c r="C44" s="11" t="s">
        <v>139</v>
      </c>
      <c r="D44" s="11">
        <v>3</v>
      </c>
      <c r="E44" s="11"/>
    </row>
    <row r="45" spans="1:7" x14ac:dyDescent="0.25">
      <c r="A45" s="3">
        <v>41556</v>
      </c>
      <c r="B45" t="s">
        <v>141</v>
      </c>
      <c r="C45" t="s">
        <v>142</v>
      </c>
      <c r="D45">
        <v>1.5</v>
      </c>
    </row>
    <row r="46" spans="1:7" x14ac:dyDescent="0.25">
      <c r="A46" s="3">
        <v>41556</v>
      </c>
      <c r="B46" t="s">
        <v>140</v>
      </c>
      <c r="C46" t="s">
        <v>139</v>
      </c>
      <c r="D46">
        <v>2</v>
      </c>
    </row>
    <row r="47" spans="1:7" x14ac:dyDescent="0.25">
      <c r="A47" s="3">
        <v>41557</v>
      </c>
      <c r="B47" t="s">
        <v>20</v>
      </c>
      <c r="C47" t="s">
        <v>143</v>
      </c>
      <c r="D47">
        <v>1</v>
      </c>
    </row>
    <row r="48" spans="1:7" x14ac:dyDescent="0.25">
      <c r="A48" s="3">
        <v>41557</v>
      </c>
      <c r="B48" t="s">
        <v>12</v>
      </c>
      <c r="C48" t="s">
        <v>36</v>
      </c>
      <c r="D48">
        <v>5</v>
      </c>
    </row>
    <row r="49" spans="1:7" x14ac:dyDescent="0.25">
      <c r="A49" s="3">
        <v>41558</v>
      </c>
      <c r="C49" t="s">
        <v>144</v>
      </c>
      <c r="D49">
        <v>1</v>
      </c>
    </row>
    <row r="52" spans="1:7" x14ac:dyDescent="0.25">
      <c r="A52" s="80" t="s">
        <v>45</v>
      </c>
      <c r="B52" s="80"/>
      <c r="C52" s="80"/>
      <c r="D52" s="80"/>
      <c r="E52" s="80"/>
      <c r="F52" s="18" t="s">
        <v>136</v>
      </c>
      <c r="G52" s="18">
        <f>SUM(D54:D64)</f>
        <v>16.5</v>
      </c>
    </row>
    <row r="53" spans="1:7" x14ac:dyDescent="0.25">
      <c r="A53" s="2" t="s">
        <v>7</v>
      </c>
      <c r="B53" s="2" t="s">
        <v>8</v>
      </c>
      <c r="C53" s="2" t="s">
        <v>9</v>
      </c>
      <c r="D53" s="2" t="s">
        <v>10</v>
      </c>
      <c r="E53" s="2" t="s">
        <v>11</v>
      </c>
    </row>
    <row r="54" spans="1:7" x14ac:dyDescent="0.25">
      <c r="A54" s="3">
        <v>41559</v>
      </c>
      <c r="B54" t="s">
        <v>20</v>
      </c>
      <c r="C54" t="s">
        <v>145</v>
      </c>
      <c r="D54">
        <v>2.5</v>
      </c>
      <c r="E54" t="s">
        <v>146</v>
      </c>
    </row>
    <row r="55" spans="1:7" x14ac:dyDescent="0.25">
      <c r="A55" s="3">
        <v>41561</v>
      </c>
      <c r="B55" t="s">
        <v>20</v>
      </c>
      <c r="C55" t="s">
        <v>145</v>
      </c>
      <c r="D55">
        <v>2.5</v>
      </c>
      <c r="E55" t="s">
        <v>146</v>
      </c>
    </row>
    <row r="56" spans="1:7" x14ac:dyDescent="0.25">
      <c r="A56" s="3">
        <v>41562</v>
      </c>
      <c r="B56" t="s">
        <v>20</v>
      </c>
      <c r="C56" t="s">
        <v>145</v>
      </c>
      <c r="D56">
        <v>2</v>
      </c>
      <c r="E56" t="s">
        <v>146</v>
      </c>
    </row>
    <row r="57" spans="1:7" x14ac:dyDescent="0.25">
      <c r="A57" s="3">
        <v>41562</v>
      </c>
      <c r="B57" t="s">
        <v>147</v>
      </c>
      <c r="C57" t="s">
        <v>148</v>
      </c>
      <c r="D57">
        <v>0.5</v>
      </c>
      <c r="E57" t="s">
        <v>149</v>
      </c>
    </row>
    <row r="58" spans="1:7" x14ac:dyDescent="0.25">
      <c r="A58" s="3">
        <v>41563</v>
      </c>
      <c r="B58" t="s">
        <v>20</v>
      </c>
      <c r="C58" t="s">
        <v>150</v>
      </c>
      <c r="D58">
        <v>4</v>
      </c>
      <c r="E58" t="s">
        <v>151</v>
      </c>
    </row>
    <row r="59" spans="1:7" x14ac:dyDescent="0.25">
      <c r="A59" s="3">
        <v>41200</v>
      </c>
      <c r="B59" t="s">
        <v>20</v>
      </c>
      <c r="C59" t="s">
        <v>152</v>
      </c>
      <c r="D59">
        <v>5</v>
      </c>
      <c r="E59" t="s">
        <v>153</v>
      </c>
    </row>
    <row r="65" spans="1:7" x14ac:dyDescent="0.25">
      <c r="A65" s="80" t="s">
        <v>50</v>
      </c>
      <c r="B65" s="80"/>
      <c r="C65" s="80"/>
      <c r="D65" s="80"/>
      <c r="E65" s="80"/>
      <c r="F65" s="18" t="s">
        <v>136</v>
      </c>
      <c r="G65" s="18">
        <f>SUM(D67:D75)</f>
        <v>25.5</v>
      </c>
    </row>
    <row r="66" spans="1:7" x14ac:dyDescent="0.25">
      <c r="A66" s="2" t="s">
        <v>7</v>
      </c>
      <c r="B66" s="2" t="s">
        <v>8</v>
      </c>
      <c r="C66" s="2" t="s">
        <v>9</v>
      </c>
      <c r="D66" s="2" t="s">
        <v>10</v>
      </c>
      <c r="E66" s="2" t="s">
        <v>11</v>
      </c>
    </row>
    <row r="67" spans="1:7" x14ac:dyDescent="0.25">
      <c r="A67" s="3">
        <v>41566</v>
      </c>
      <c r="B67" t="s">
        <v>20</v>
      </c>
      <c r="C67" t="s">
        <v>154</v>
      </c>
      <c r="D67">
        <v>4</v>
      </c>
      <c r="E67" t="s">
        <v>155</v>
      </c>
    </row>
    <row r="68" spans="1:7" x14ac:dyDescent="0.25">
      <c r="A68" s="3">
        <v>41566</v>
      </c>
      <c r="B68" t="s">
        <v>20</v>
      </c>
      <c r="C68" t="s">
        <v>156</v>
      </c>
      <c r="D68">
        <v>7</v>
      </c>
      <c r="E68" t="s">
        <v>157</v>
      </c>
    </row>
    <row r="69" spans="1:7" x14ac:dyDescent="0.25">
      <c r="A69" s="3">
        <v>41568</v>
      </c>
      <c r="B69" t="s">
        <v>20</v>
      </c>
      <c r="C69" t="s">
        <v>158</v>
      </c>
      <c r="D69">
        <v>2</v>
      </c>
      <c r="E69" t="s">
        <v>159</v>
      </c>
    </row>
    <row r="70" spans="1:7" x14ac:dyDescent="0.25">
      <c r="A70" s="3">
        <v>41568</v>
      </c>
      <c r="B70" t="s">
        <v>20</v>
      </c>
      <c r="C70" t="s">
        <v>160</v>
      </c>
      <c r="D70">
        <v>2</v>
      </c>
      <c r="E70" t="s">
        <v>161</v>
      </c>
    </row>
    <row r="71" spans="1:7" x14ac:dyDescent="0.25">
      <c r="A71" s="3">
        <v>41569</v>
      </c>
      <c r="B71" t="s">
        <v>20</v>
      </c>
      <c r="C71" t="s">
        <v>162</v>
      </c>
      <c r="D71">
        <v>3</v>
      </c>
      <c r="E71" t="s">
        <v>163</v>
      </c>
    </row>
    <row r="72" spans="1:7" x14ac:dyDescent="0.25">
      <c r="A72" s="3">
        <v>41570</v>
      </c>
      <c r="B72" t="s">
        <v>20</v>
      </c>
      <c r="C72" t="s">
        <v>164</v>
      </c>
      <c r="D72">
        <v>4</v>
      </c>
    </row>
    <row r="73" spans="1:7" x14ac:dyDescent="0.25">
      <c r="A73" s="3">
        <v>41571</v>
      </c>
      <c r="B73" t="s">
        <v>20</v>
      </c>
      <c r="C73" t="s">
        <v>165</v>
      </c>
      <c r="D73">
        <v>2</v>
      </c>
      <c r="E73" t="s">
        <v>166</v>
      </c>
    </row>
    <row r="74" spans="1:7" x14ac:dyDescent="0.25">
      <c r="A74" s="3">
        <v>41571</v>
      </c>
      <c r="B74" t="s">
        <v>167</v>
      </c>
      <c r="C74" t="s">
        <v>168</v>
      </c>
      <c r="D74">
        <v>0.5</v>
      </c>
    </row>
    <row r="75" spans="1:7" x14ac:dyDescent="0.25">
      <c r="A75" s="3">
        <v>41571</v>
      </c>
      <c r="B75" t="s">
        <v>138</v>
      </c>
      <c r="C75" t="s">
        <v>169</v>
      </c>
      <c r="D75">
        <v>1</v>
      </c>
    </row>
    <row r="77" spans="1:7" x14ac:dyDescent="0.25">
      <c r="A77" s="80" t="s">
        <v>52</v>
      </c>
      <c r="B77" s="80"/>
      <c r="C77" s="80"/>
      <c r="D77" s="80"/>
      <c r="E77" s="80"/>
      <c r="F77" s="18" t="s">
        <v>136</v>
      </c>
      <c r="G77" s="18">
        <f>SUM(D79:D87)</f>
        <v>20</v>
      </c>
    </row>
    <row r="78" spans="1:7" x14ac:dyDescent="0.25">
      <c r="A78" s="2" t="s">
        <v>7</v>
      </c>
      <c r="B78" s="2" t="s">
        <v>8</v>
      </c>
      <c r="C78" s="2" t="s">
        <v>9</v>
      </c>
      <c r="D78" s="2" t="s">
        <v>10</v>
      </c>
      <c r="E78" s="2" t="s">
        <v>11</v>
      </c>
    </row>
    <row r="79" spans="1:7" x14ac:dyDescent="0.25">
      <c r="A79" s="3">
        <v>41573</v>
      </c>
      <c r="B79" t="s">
        <v>20</v>
      </c>
      <c r="C79" t="s">
        <v>170</v>
      </c>
      <c r="D79">
        <v>9</v>
      </c>
      <c r="E79" t="s">
        <v>171</v>
      </c>
    </row>
    <row r="80" spans="1:7" x14ac:dyDescent="0.25">
      <c r="A80" s="3">
        <v>41575</v>
      </c>
      <c r="B80" t="s">
        <v>20</v>
      </c>
      <c r="C80" t="s">
        <v>172</v>
      </c>
      <c r="D80">
        <v>2</v>
      </c>
    </row>
    <row r="81" spans="1:7" x14ac:dyDescent="0.25">
      <c r="A81" s="3">
        <v>41575</v>
      </c>
      <c r="B81" t="s">
        <v>12</v>
      </c>
      <c r="C81" t="s">
        <v>173</v>
      </c>
      <c r="D81">
        <v>2</v>
      </c>
      <c r="E81" t="s">
        <v>174</v>
      </c>
    </row>
    <row r="82" spans="1:7" x14ac:dyDescent="0.25">
      <c r="A82" s="3">
        <v>41576</v>
      </c>
      <c r="B82" t="s">
        <v>20</v>
      </c>
      <c r="C82" t="s">
        <v>175</v>
      </c>
      <c r="D82">
        <v>2</v>
      </c>
    </row>
    <row r="83" spans="1:7" x14ac:dyDescent="0.25">
      <c r="A83" s="3">
        <v>41577</v>
      </c>
      <c r="B83" t="s">
        <v>20</v>
      </c>
      <c r="C83" t="s">
        <v>175</v>
      </c>
      <c r="D83">
        <v>2</v>
      </c>
    </row>
    <row r="84" spans="1:7" x14ac:dyDescent="0.25">
      <c r="A84" s="3">
        <v>41578</v>
      </c>
      <c r="B84" t="s">
        <v>20</v>
      </c>
      <c r="C84" t="s">
        <v>175</v>
      </c>
      <c r="D84">
        <v>2</v>
      </c>
    </row>
    <row r="85" spans="1:7" x14ac:dyDescent="0.25">
      <c r="A85" s="3">
        <v>41578</v>
      </c>
      <c r="B85" t="s">
        <v>176</v>
      </c>
      <c r="C85" t="s">
        <v>177</v>
      </c>
      <c r="D85">
        <v>1</v>
      </c>
    </row>
    <row r="87" spans="1:7" x14ac:dyDescent="0.25">
      <c r="A87" s="84" t="s">
        <v>936</v>
      </c>
      <c r="B87" s="84"/>
      <c r="C87" s="84"/>
      <c r="D87" s="84"/>
      <c r="E87" s="84"/>
      <c r="F87" s="61" t="s">
        <v>136</v>
      </c>
      <c r="G87" s="61">
        <f>SUM(D89:D97)</f>
        <v>18.5</v>
      </c>
    </row>
    <row r="88" spans="1:7" x14ac:dyDescent="0.25">
      <c r="A88" s="52" t="s">
        <v>7</v>
      </c>
      <c r="B88" s="52" t="s">
        <v>8</v>
      </c>
      <c r="C88" s="52" t="s">
        <v>9</v>
      </c>
      <c r="D88" s="52" t="s">
        <v>10</v>
      </c>
      <c r="E88" s="52" t="s">
        <v>11</v>
      </c>
      <c r="F88" s="31"/>
      <c r="G88" s="31"/>
    </row>
    <row r="89" spans="1:7" x14ac:dyDescent="0.25">
      <c r="A89" s="56">
        <v>41580</v>
      </c>
      <c r="B89" s="31" t="s">
        <v>20</v>
      </c>
      <c r="C89" s="31" t="s">
        <v>941</v>
      </c>
      <c r="D89" s="31">
        <v>2</v>
      </c>
      <c r="E89" s="31" t="s">
        <v>942</v>
      </c>
      <c r="F89" s="31"/>
      <c r="G89" s="31"/>
    </row>
    <row r="90" spans="1:7" x14ac:dyDescent="0.25">
      <c r="A90" s="56">
        <v>41580</v>
      </c>
      <c r="B90" s="31" t="s">
        <v>20</v>
      </c>
      <c r="C90" s="31" t="s">
        <v>941</v>
      </c>
      <c r="D90" s="31">
        <v>1</v>
      </c>
      <c r="E90" s="31" t="s">
        <v>943</v>
      </c>
      <c r="F90" s="31"/>
      <c r="G90" s="31"/>
    </row>
    <row r="91" spans="1:7" x14ac:dyDescent="0.25">
      <c r="A91" s="56">
        <v>41581</v>
      </c>
      <c r="B91" s="31" t="s">
        <v>20</v>
      </c>
      <c r="C91" s="31" t="s">
        <v>944</v>
      </c>
      <c r="D91" s="31">
        <v>3</v>
      </c>
      <c r="E91" s="31"/>
      <c r="F91" s="31"/>
      <c r="G91" s="31"/>
    </row>
    <row r="92" spans="1:7" x14ac:dyDescent="0.25">
      <c r="A92" s="56">
        <v>41582</v>
      </c>
      <c r="B92" s="31" t="s">
        <v>20</v>
      </c>
      <c r="C92" s="31" t="s">
        <v>945</v>
      </c>
      <c r="D92" s="31">
        <v>2</v>
      </c>
      <c r="E92" s="31"/>
      <c r="F92" s="31"/>
      <c r="G92" s="31"/>
    </row>
    <row r="93" spans="1:7" x14ac:dyDescent="0.25">
      <c r="A93" s="56">
        <v>41582</v>
      </c>
      <c r="B93" s="31" t="s">
        <v>12</v>
      </c>
      <c r="C93" s="31" t="s">
        <v>131</v>
      </c>
      <c r="D93" s="31">
        <v>2</v>
      </c>
      <c r="E93" s="31" t="s">
        <v>946</v>
      </c>
      <c r="F93" s="31"/>
      <c r="G93" s="31"/>
    </row>
    <row r="94" spans="1:7" x14ac:dyDescent="0.25">
      <c r="A94" s="56">
        <v>41583</v>
      </c>
      <c r="B94" s="31" t="s">
        <v>20</v>
      </c>
      <c r="C94" s="31" t="s">
        <v>945</v>
      </c>
      <c r="D94" s="31">
        <v>2</v>
      </c>
      <c r="E94" s="31" t="s">
        <v>947</v>
      </c>
      <c r="F94" s="31"/>
      <c r="G94" s="31"/>
    </row>
    <row r="95" spans="1:7" x14ac:dyDescent="0.25">
      <c r="A95" s="56">
        <v>41584</v>
      </c>
      <c r="B95" s="31" t="s">
        <v>20</v>
      </c>
      <c r="C95" s="31" t="s">
        <v>948</v>
      </c>
      <c r="D95" s="31">
        <v>3.5</v>
      </c>
      <c r="E95" s="31" t="s">
        <v>949</v>
      </c>
      <c r="F95" s="31"/>
      <c r="G95" s="31"/>
    </row>
    <row r="96" spans="1:7" x14ac:dyDescent="0.25">
      <c r="A96" s="56">
        <v>41585</v>
      </c>
      <c r="B96" s="31" t="s">
        <v>950</v>
      </c>
      <c r="C96" s="31" t="s">
        <v>951</v>
      </c>
      <c r="D96" s="31">
        <v>3</v>
      </c>
      <c r="E96" s="31" t="s">
        <v>952</v>
      </c>
      <c r="F96" s="31"/>
      <c r="G96" s="31"/>
    </row>
    <row r="98" spans="1:7" x14ac:dyDescent="0.25">
      <c r="A98" s="84" t="s">
        <v>1022</v>
      </c>
      <c r="B98" s="84"/>
      <c r="C98" s="84"/>
      <c r="D98" s="84"/>
      <c r="E98" s="84"/>
      <c r="F98" s="61" t="s">
        <v>136</v>
      </c>
      <c r="G98" s="61">
        <f>SUM(D100:D108)</f>
        <v>15</v>
      </c>
    </row>
    <row r="99" spans="1:7" x14ac:dyDescent="0.25">
      <c r="A99" s="52" t="s">
        <v>7</v>
      </c>
      <c r="B99" s="52" t="s">
        <v>8</v>
      </c>
      <c r="C99" s="52" t="s">
        <v>9</v>
      </c>
      <c r="D99" s="52" t="s">
        <v>10</v>
      </c>
      <c r="E99" s="52" t="s">
        <v>11</v>
      </c>
      <c r="F99" s="31"/>
      <c r="G99" s="31"/>
    </row>
    <row r="100" spans="1:7" x14ac:dyDescent="0.25">
      <c r="A100" s="56">
        <v>41588</v>
      </c>
      <c r="B100" s="31" t="s">
        <v>573</v>
      </c>
      <c r="C100" s="31" t="s">
        <v>1023</v>
      </c>
      <c r="D100" s="31">
        <v>3</v>
      </c>
      <c r="E100" s="31" t="s">
        <v>1024</v>
      </c>
      <c r="F100" s="31"/>
      <c r="G100" s="31"/>
    </row>
    <row r="101" spans="1:7" x14ac:dyDescent="0.25">
      <c r="A101" s="56">
        <v>41589</v>
      </c>
      <c r="B101" s="31" t="s">
        <v>20</v>
      </c>
      <c r="C101" s="31" t="s">
        <v>1025</v>
      </c>
      <c r="D101" s="31">
        <v>1</v>
      </c>
      <c r="E101" s="31"/>
      <c r="F101" s="31"/>
      <c r="G101" s="31"/>
    </row>
    <row r="102" spans="1:7" x14ac:dyDescent="0.25">
      <c r="A102" s="56">
        <v>41589</v>
      </c>
      <c r="B102" s="31" t="s">
        <v>1008</v>
      </c>
      <c r="C102" s="31" t="s">
        <v>131</v>
      </c>
      <c r="D102" s="31">
        <v>1</v>
      </c>
      <c r="E102" s="31"/>
      <c r="F102" s="31"/>
      <c r="G102" s="31"/>
    </row>
    <row r="103" spans="1:7" x14ac:dyDescent="0.25">
      <c r="A103" s="56">
        <v>41590</v>
      </c>
      <c r="B103" s="31" t="s">
        <v>20</v>
      </c>
      <c r="C103" s="31" t="s">
        <v>1026</v>
      </c>
      <c r="D103" s="31">
        <v>1</v>
      </c>
      <c r="E103" s="31"/>
      <c r="F103" s="31"/>
      <c r="G103" s="31"/>
    </row>
    <row r="104" spans="1:7" x14ac:dyDescent="0.25">
      <c r="A104" s="56">
        <v>41591</v>
      </c>
      <c r="B104" s="31" t="s">
        <v>692</v>
      </c>
      <c r="C104" s="31" t="s">
        <v>1027</v>
      </c>
      <c r="D104" s="31">
        <v>2</v>
      </c>
      <c r="E104" s="31"/>
      <c r="F104" s="31"/>
      <c r="G104" s="31"/>
    </row>
    <row r="105" spans="1:7" x14ac:dyDescent="0.25">
      <c r="A105" s="56">
        <v>41593</v>
      </c>
      <c r="B105" s="31" t="s">
        <v>950</v>
      </c>
      <c r="C105" s="31" t="s">
        <v>951</v>
      </c>
      <c r="D105" s="31">
        <v>4</v>
      </c>
      <c r="E105" s="31"/>
      <c r="F105" s="31"/>
      <c r="G105" s="31"/>
    </row>
    <row r="106" spans="1:7" x14ac:dyDescent="0.25">
      <c r="A106" s="56">
        <v>41593</v>
      </c>
      <c r="B106" s="31" t="s">
        <v>20</v>
      </c>
      <c r="C106" s="31" t="s">
        <v>1028</v>
      </c>
      <c r="D106" s="31">
        <v>3</v>
      </c>
      <c r="E106" s="31"/>
      <c r="F106" s="31"/>
      <c r="G106" s="31"/>
    </row>
  </sheetData>
  <mergeCells count="11">
    <mergeCell ref="A98:E98"/>
    <mergeCell ref="A40:E40"/>
    <mergeCell ref="A52:E52"/>
    <mergeCell ref="A65:E65"/>
    <mergeCell ref="A77:E77"/>
    <mergeCell ref="A87:E87"/>
    <mergeCell ref="C3:E3"/>
    <mergeCell ref="B5:E5"/>
    <mergeCell ref="B6:E6"/>
    <mergeCell ref="A9:E9"/>
    <mergeCell ref="A37:B3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8"/>
  <sheetViews>
    <sheetView topLeftCell="A130" zoomScaleNormal="100" zoomScalePageLayoutView="60" workbookViewId="0">
      <selection activeCell="A153" sqref="A153:D155"/>
    </sheetView>
  </sheetViews>
  <sheetFormatPr baseColWidth="10" defaultRowHeight="15" x14ac:dyDescent="0.25"/>
  <cols>
    <col min="1" max="1" width="14.7109375"/>
    <col min="2" max="2" width="18.140625"/>
    <col min="3" max="3" width="57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178</v>
      </c>
      <c r="C5" s="81"/>
      <c r="D5" s="81"/>
      <c r="E5" s="81"/>
    </row>
    <row r="6" spans="1:5" x14ac:dyDescent="0.25">
      <c r="A6" s="1" t="s">
        <v>4</v>
      </c>
      <c r="B6" s="81" t="s">
        <v>179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19">
        <v>41531</v>
      </c>
      <c r="B11" s="10" t="s">
        <v>140</v>
      </c>
      <c r="C11" s="11" t="s">
        <v>180</v>
      </c>
      <c r="D11" s="11">
        <v>2.5</v>
      </c>
      <c r="E11" s="11" t="s">
        <v>181</v>
      </c>
    </row>
    <row r="12" spans="1:5" x14ac:dyDescent="0.25">
      <c r="A12" s="19">
        <v>41531</v>
      </c>
      <c r="B12" s="10" t="s">
        <v>140</v>
      </c>
      <c r="C12" s="11" t="s">
        <v>182</v>
      </c>
      <c r="D12" s="11">
        <v>2</v>
      </c>
      <c r="E12" s="11" t="s">
        <v>181</v>
      </c>
    </row>
    <row r="13" spans="1:5" x14ac:dyDescent="0.25">
      <c r="A13" s="3">
        <v>41531</v>
      </c>
      <c r="B13" s="7" t="s">
        <v>140</v>
      </c>
      <c r="C13" t="s">
        <v>183</v>
      </c>
      <c r="D13">
        <v>3</v>
      </c>
      <c r="E13" t="s">
        <v>184</v>
      </c>
    </row>
    <row r="14" spans="1:5" x14ac:dyDescent="0.25">
      <c r="A14" s="3">
        <v>41532</v>
      </c>
      <c r="B14" s="7" t="s">
        <v>17</v>
      </c>
      <c r="C14" s="11" t="s">
        <v>185</v>
      </c>
      <c r="D14">
        <v>2</v>
      </c>
      <c r="E14" t="s">
        <v>186</v>
      </c>
    </row>
    <row r="15" spans="1:5" x14ac:dyDescent="0.25">
      <c r="A15" s="3">
        <v>41532</v>
      </c>
      <c r="B15" s="7" t="s">
        <v>140</v>
      </c>
      <c r="C15" s="11" t="s">
        <v>187</v>
      </c>
      <c r="D15">
        <v>3.5</v>
      </c>
      <c r="E15" t="s">
        <v>188</v>
      </c>
    </row>
    <row r="16" spans="1:5" x14ac:dyDescent="0.25">
      <c r="A16" s="3">
        <v>41532</v>
      </c>
      <c r="B16" s="7" t="s">
        <v>12</v>
      </c>
      <c r="C16" s="11" t="s">
        <v>189</v>
      </c>
      <c r="D16">
        <v>2</v>
      </c>
    </row>
    <row r="17" spans="1:5" x14ac:dyDescent="0.25">
      <c r="A17" s="3">
        <v>41532</v>
      </c>
      <c r="B17" s="7" t="s">
        <v>140</v>
      </c>
      <c r="C17" s="11" t="s">
        <v>182</v>
      </c>
      <c r="D17">
        <v>1</v>
      </c>
      <c r="E17" t="s">
        <v>190</v>
      </c>
    </row>
    <row r="18" spans="1:5" x14ac:dyDescent="0.25">
      <c r="A18" s="3">
        <v>41532</v>
      </c>
      <c r="B18" s="7" t="s">
        <v>12</v>
      </c>
      <c r="C18" s="11" t="s">
        <v>191</v>
      </c>
      <c r="D18">
        <v>1</v>
      </c>
    </row>
    <row r="19" spans="1:5" x14ac:dyDescent="0.25">
      <c r="A19" s="3">
        <v>41533</v>
      </c>
      <c r="B19" s="7" t="s">
        <v>12</v>
      </c>
      <c r="C19" s="11" t="s">
        <v>192</v>
      </c>
      <c r="D19">
        <v>3</v>
      </c>
    </row>
    <row r="20" spans="1:5" x14ac:dyDescent="0.25">
      <c r="A20" s="3">
        <v>41534</v>
      </c>
      <c r="B20" s="7" t="s">
        <v>12</v>
      </c>
      <c r="C20" s="11" t="s">
        <v>40</v>
      </c>
      <c r="D20">
        <v>1.5</v>
      </c>
    </row>
    <row r="21" spans="1:5" x14ac:dyDescent="0.25">
      <c r="A21" s="3">
        <v>41534</v>
      </c>
      <c r="B21" s="7"/>
      <c r="C21" s="11" t="s">
        <v>193</v>
      </c>
      <c r="D21">
        <v>1</v>
      </c>
    </row>
    <row r="22" spans="1:5" x14ac:dyDescent="0.25">
      <c r="A22" s="3">
        <v>41535</v>
      </c>
      <c r="B22" s="7"/>
      <c r="C22" s="11" t="s">
        <v>193</v>
      </c>
      <c r="D22">
        <v>0.5</v>
      </c>
    </row>
    <row r="23" spans="1:5" x14ac:dyDescent="0.25">
      <c r="E23" t="s">
        <v>194</v>
      </c>
    </row>
    <row r="24" spans="1:5" x14ac:dyDescent="0.25">
      <c r="E24">
        <f>SUM(D11:D21)</f>
        <v>22.5</v>
      </c>
    </row>
    <row r="25" spans="1:5" x14ac:dyDescent="0.25">
      <c r="A25" s="82" t="s">
        <v>31</v>
      </c>
      <c r="B25" s="82"/>
      <c r="C25">
        <f>SUM(D11:D22)</f>
        <v>23</v>
      </c>
    </row>
    <row r="27" spans="1:5" x14ac:dyDescent="0.25">
      <c r="A27" s="80" t="s">
        <v>65</v>
      </c>
      <c r="B27" s="80"/>
      <c r="C27" s="80"/>
      <c r="D27" s="80"/>
      <c r="E27" s="80"/>
    </row>
    <row r="28" spans="1:5" x14ac:dyDescent="0.25">
      <c r="A28" s="2" t="s">
        <v>7</v>
      </c>
      <c r="B28" s="2" t="s">
        <v>8</v>
      </c>
      <c r="C28" s="2" t="s">
        <v>9</v>
      </c>
      <c r="D28" s="2" t="s">
        <v>10</v>
      </c>
      <c r="E28" s="2" t="s">
        <v>11</v>
      </c>
    </row>
    <row r="29" spans="1:5" x14ac:dyDescent="0.25">
      <c r="A29" s="3">
        <v>41539</v>
      </c>
      <c r="B29" s="10" t="s">
        <v>42</v>
      </c>
      <c r="C29" s="11" t="s">
        <v>195</v>
      </c>
      <c r="D29" s="11">
        <v>4</v>
      </c>
      <c r="E29" s="11" t="s">
        <v>196</v>
      </c>
    </row>
    <row r="30" spans="1:5" x14ac:dyDescent="0.25">
      <c r="A30" s="3">
        <v>41540</v>
      </c>
      <c r="B30" s="10" t="s">
        <v>197</v>
      </c>
      <c r="C30" s="11" t="s">
        <v>198</v>
      </c>
      <c r="D30" s="11">
        <v>1</v>
      </c>
      <c r="E30" s="11" t="s">
        <v>199</v>
      </c>
    </row>
    <row r="31" spans="1:5" x14ac:dyDescent="0.25">
      <c r="A31" s="3">
        <v>41540</v>
      </c>
      <c r="B31" s="10" t="s">
        <v>17</v>
      </c>
      <c r="C31" s="11" t="s">
        <v>200</v>
      </c>
      <c r="D31" s="11">
        <v>3</v>
      </c>
      <c r="E31" s="11" t="s">
        <v>200</v>
      </c>
    </row>
    <row r="32" spans="1:5" x14ac:dyDescent="0.25">
      <c r="A32" s="3">
        <v>41541</v>
      </c>
      <c r="B32" s="10" t="s">
        <v>12</v>
      </c>
      <c r="C32" s="11" t="s">
        <v>66</v>
      </c>
      <c r="D32" s="11">
        <v>3</v>
      </c>
      <c r="E32" s="11" t="s">
        <v>66</v>
      </c>
    </row>
    <row r="33" spans="1:5" x14ac:dyDescent="0.25">
      <c r="A33" s="3">
        <v>41541</v>
      </c>
      <c r="B33" s="10" t="s">
        <v>20</v>
      </c>
      <c r="C33" s="11" t="s">
        <v>201</v>
      </c>
      <c r="D33" s="11">
        <v>1</v>
      </c>
      <c r="E33" s="11" t="s">
        <v>202</v>
      </c>
    </row>
    <row r="34" spans="1:5" x14ac:dyDescent="0.25">
      <c r="A34" s="3">
        <v>41542</v>
      </c>
      <c r="B34" s="10" t="s">
        <v>20</v>
      </c>
      <c r="C34" s="11" t="s">
        <v>201</v>
      </c>
      <c r="D34" s="11">
        <v>1</v>
      </c>
      <c r="E34" s="11" t="s">
        <v>203</v>
      </c>
    </row>
    <row r="35" spans="1:5" x14ac:dyDescent="0.25">
      <c r="A35" s="3">
        <v>41543</v>
      </c>
      <c r="B35" s="10" t="s">
        <v>204</v>
      </c>
      <c r="C35" s="11" t="s">
        <v>205</v>
      </c>
      <c r="D35" s="11">
        <v>2</v>
      </c>
      <c r="E35" s="11" t="s">
        <v>206</v>
      </c>
    </row>
    <row r="36" spans="1:5" x14ac:dyDescent="0.25">
      <c r="A36" s="3">
        <v>41544</v>
      </c>
      <c r="B36" s="10" t="s">
        <v>20</v>
      </c>
      <c r="C36" s="11" t="s">
        <v>201</v>
      </c>
      <c r="D36" s="11">
        <v>6</v>
      </c>
      <c r="E36" s="11" t="s">
        <v>207</v>
      </c>
    </row>
    <row r="37" spans="1:5" x14ac:dyDescent="0.25">
      <c r="A37" s="3">
        <v>41544</v>
      </c>
      <c r="B37" s="10" t="s">
        <v>20</v>
      </c>
      <c r="C37" s="11" t="s">
        <v>201</v>
      </c>
      <c r="D37" s="11">
        <v>2</v>
      </c>
      <c r="E37" s="11" t="s">
        <v>208</v>
      </c>
    </row>
    <row r="38" spans="1:5" x14ac:dyDescent="0.25">
      <c r="A38" s="3"/>
      <c r="B38" s="10"/>
      <c r="C38" s="11" t="s">
        <v>209</v>
      </c>
      <c r="D38" s="11">
        <v>3</v>
      </c>
      <c r="E38" s="11" t="s">
        <v>209</v>
      </c>
    </row>
    <row r="39" spans="1:5" x14ac:dyDescent="0.25">
      <c r="A39" s="3"/>
      <c r="B39" s="7"/>
      <c r="C39" s="11"/>
    </row>
    <row r="40" spans="1:5" x14ac:dyDescent="0.25">
      <c r="A40" s="3"/>
      <c r="B40" s="7"/>
      <c r="C40" s="11"/>
    </row>
    <row r="41" spans="1:5" x14ac:dyDescent="0.25">
      <c r="A41" s="3"/>
      <c r="B41" s="7"/>
      <c r="C41" s="11"/>
    </row>
    <row r="43" spans="1:5" x14ac:dyDescent="0.25">
      <c r="B43" s="12"/>
      <c r="E43">
        <f>SUM(D29:D40)</f>
        <v>26</v>
      </c>
    </row>
    <row r="44" spans="1:5" x14ac:dyDescent="0.25">
      <c r="A44" s="82" t="s">
        <v>31</v>
      </c>
      <c r="B44" s="82"/>
      <c r="C44">
        <f>SUM(D29:D41)</f>
        <v>26</v>
      </c>
    </row>
    <row r="47" spans="1:5" x14ac:dyDescent="0.25">
      <c r="A47" s="80" t="s">
        <v>210</v>
      </c>
      <c r="B47" s="80"/>
      <c r="C47" s="80"/>
      <c r="D47" s="80"/>
      <c r="E47" s="80"/>
    </row>
    <row r="48" spans="1:5" x14ac:dyDescent="0.25">
      <c r="A48" s="2" t="s">
        <v>7</v>
      </c>
      <c r="B48" s="2" t="s">
        <v>8</v>
      </c>
      <c r="C48" s="2" t="s">
        <v>9</v>
      </c>
      <c r="D48" s="2" t="s">
        <v>10</v>
      </c>
      <c r="E48" s="2" t="s">
        <v>11</v>
      </c>
    </row>
    <row r="49" spans="1:5" x14ac:dyDescent="0.25">
      <c r="A49" s="3">
        <v>41545</v>
      </c>
      <c r="B49" s="10" t="s">
        <v>204</v>
      </c>
      <c r="C49" s="11" t="s">
        <v>211</v>
      </c>
      <c r="D49" s="11">
        <v>8</v>
      </c>
      <c r="E49" s="11" t="s">
        <v>211</v>
      </c>
    </row>
    <row r="50" spans="1:5" x14ac:dyDescent="0.25">
      <c r="A50" s="3"/>
      <c r="B50" s="10"/>
      <c r="C50" s="11" t="s">
        <v>209</v>
      </c>
      <c r="D50" s="11">
        <v>2</v>
      </c>
      <c r="E50" s="11" t="s">
        <v>209</v>
      </c>
    </row>
    <row r="51" spans="1:5" x14ac:dyDescent="0.25">
      <c r="A51" s="3">
        <v>41545</v>
      </c>
      <c r="B51" s="10" t="s">
        <v>204</v>
      </c>
      <c r="C51" s="11" t="s">
        <v>212</v>
      </c>
      <c r="D51" s="11">
        <v>1</v>
      </c>
      <c r="E51" s="11" t="s">
        <v>213</v>
      </c>
    </row>
    <row r="52" spans="1:5" x14ac:dyDescent="0.25">
      <c r="A52" s="3"/>
      <c r="B52" s="10"/>
      <c r="C52" s="11"/>
      <c r="D52" s="11"/>
      <c r="E52" s="11"/>
    </row>
    <row r="53" spans="1:5" x14ac:dyDescent="0.25">
      <c r="A53" s="3"/>
      <c r="B53" s="10"/>
      <c r="C53" s="11"/>
      <c r="D53" s="11"/>
      <c r="E53" s="11"/>
    </row>
    <row r="54" spans="1:5" x14ac:dyDescent="0.25">
      <c r="A54" s="3"/>
      <c r="B54" s="10"/>
      <c r="C54" s="11"/>
      <c r="D54" s="11"/>
      <c r="E54" s="11"/>
    </row>
    <row r="55" spans="1:5" x14ac:dyDescent="0.25">
      <c r="A55" s="3"/>
      <c r="B55" s="10"/>
      <c r="C55" s="11"/>
      <c r="D55" s="11"/>
      <c r="E55" s="11"/>
    </row>
    <row r="56" spans="1:5" x14ac:dyDescent="0.25">
      <c r="A56" s="3"/>
      <c r="B56" s="10"/>
      <c r="C56" s="11"/>
      <c r="D56" s="11"/>
      <c r="E56" s="11"/>
    </row>
    <row r="57" spans="1:5" x14ac:dyDescent="0.25">
      <c r="A57" s="3"/>
      <c r="B57" s="7"/>
      <c r="C57" s="11"/>
    </row>
    <row r="58" spans="1:5" x14ac:dyDescent="0.25">
      <c r="A58" s="3"/>
      <c r="B58" s="7"/>
      <c r="C58" s="11"/>
    </row>
    <row r="59" spans="1:5" x14ac:dyDescent="0.25">
      <c r="A59" s="3"/>
      <c r="B59" s="7"/>
      <c r="C59" s="11"/>
    </row>
    <row r="60" spans="1:5" x14ac:dyDescent="0.25">
      <c r="A60" s="3"/>
      <c r="B60" s="7"/>
      <c r="C60" s="11"/>
    </row>
    <row r="61" spans="1:5" x14ac:dyDescent="0.25">
      <c r="A61" s="3"/>
      <c r="B61" s="7"/>
      <c r="C61" s="11"/>
    </row>
    <row r="63" spans="1:5" x14ac:dyDescent="0.25">
      <c r="E63">
        <f>SUM(D49:D60)</f>
        <v>11</v>
      </c>
    </row>
    <row r="64" spans="1:5" x14ac:dyDescent="0.25">
      <c r="A64" s="82" t="s">
        <v>31</v>
      </c>
      <c r="B64" s="82"/>
      <c r="C64">
        <f>SUM(D49:D61)</f>
        <v>11</v>
      </c>
    </row>
    <row r="68" spans="1:5" x14ac:dyDescent="0.25">
      <c r="A68" s="80" t="s">
        <v>113</v>
      </c>
      <c r="B68" s="80"/>
      <c r="C68" s="80"/>
      <c r="D68" s="80"/>
      <c r="E68" s="80"/>
    </row>
    <row r="69" spans="1:5" x14ac:dyDescent="0.25">
      <c r="A69" s="2" t="s">
        <v>7</v>
      </c>
      <c r="B69" s="2" t="s">
        <v>8</v>
      </c>
      <c r="C69" s="2" t="s">
        <v>9</v>
      </c>
      <c r="D69" s="2" t="s">
        <v>10</v>
      </c>
      <c r="E69" s="2" t="s">
        <v>11</v>
      </c>
    </row>
    <row r="70" spans="1:5" x14ac:dyDescent="0.25">
      <c r="A70" s="3">
        <v>41553</v>
      </c>
      <c r="B70" s="10" t="s">
        <v>12</v>
      </c>
      <c r="C70" s="11" t="s">
        <v>137</v>
      </c>
      <c r="D70" s="11">
        <v>1</v>
      </c>
      <c r="E70" s="11" t="s">
        <v>137</v>
      </c>
    </row>
    <row r="71" spans="1:5" x14ac:dyDescent="0.25">
      <c r="A71" s="3">
        <v>41553</v>
      </c>
      <c r="B71" s="10" t="s">
        <v>214</v>
      </c>
      <c r="C71" s="11" t="s">
        <v>215</v>
      </c>
      <c r="D71" s="11">
        <v>0.7</v>
      </c>
      <c r="E71" s="11" t="s">
        <v>215</v>
      </c>
    </row>
    <row r="72" spans="1:5" x14ac:dyDescent="0.25">
      <c r="A72" s="6" t="s">
        <v>216</v>
      </c>
      <c r="B72" s="10" t="s">
        <v>140</v>
      </c>
      <c r="C72" s="11" t="s">
        <v>139</v>
      </c>
      <c r="D72" s="11">
        <v>2.2999999999999998</v>
      </c>
      <c r="E72" s="11" t="s">
        <v>217</v>
      </c>
    </row>
    <row r="73" spans="1:5" x14ac:dyDescent="0.25">
      <c r="A73" s="3">
        <v>41555</v>
      </c>
      <c r="B73" s="10" t="s">
        <v>17</v>
      </c>
      <c r="C73" s="11" t="s">
        <v>218</v>
      </c>
      <c r="D73" s="11">
        <v>1</v>
      </c>
      <c r="E73" s="11" t="s">
        <v>218</v>
      </c>
    </row>
    <row r="74" spans="1:5" x14ac:dyDescent="0.25">
      <c r="A74" s="3">
        <v>41556</v>
      </c>
      <c r="B74" s="10" t="s">
        <v>140</v>
      </c>
      <c r="C74" s="11" t="s">
        <v>139</v>
      </c>
      <c r="D74" s="11">
        <v>1</v>
      </c>
      <c r="E74" s="11" t="s">
        <v>217</v>
      </c>
    </row>
    <row r="75" spans="1:5" x14ac:dyDescent="0.25">
      <c r="A75" s="3">
        <v>41556</v>
      </c>
      <c r="B75" s="10" t="s">
        <v>20</v>
      </c>
      <c r="C75" s="11" t="s">
        <v>219</v>
      </c>
      <c r="D75" s="11">
        <v>2.5</v>
      </c>
      <c r="E75" s="11" t="s">
        <v>220</v>
      </c>
    </row>
    <row r="76" spans="1:5" x14ac:dyDescent="0.25">
      <c r="A76" s="3">
        <v>41556</v>
      </c>
      <c r="B76" s="10" t="s">
        <v>221</v>
      </c>
      <c r="C76" s="11" t="s">
        <v>222</v>
      </c>
      <c r="D76" s="11">
        <v>1</v>
      </c>
      <c r="E76" s="11" t="s">
        <v>223</v>
      </c>
    </row>
    <row r="77" spans="1:5" x14ac:dyDescent="0.25">
      <c r="A77" s="3">
        <v>41557</v>
      </c>
      <c r="B77" s="10" t="s">
        <v>221</v>
      </c>
      <c r="C77" s="11" t="s">
        <v>222</v>
      </c>
      <c r="D77" s="11">
        <v>1</v>
      </c>
      <c r="E77" s="11" t="s">
        <v>223</v>
      </c>
    </row>
    <row r="78" spans="1:5" x14ac:dyDescent="0.25">
      <c r="A78" s="3">
        <v>41557</v>
      </c>
      <c r="B78" s="10" t="s">
        <v>12</v>
      </c>
      <c r="C78" s="11" t="s">
        <v>224</v>
      </c>
      <c r="D78" s="11">
        <v>6</v>
      </c>
      <c r="E78" s="11"/>
    </row>
    <row r="79" spans="1:5" x14ac:dyDescent="0.25">
      <c r="A79" s="3">
        <v>41557</v>
      </c>
      <c r="B79" s="10" t="s">
        <v>140</v>
      </c>
      <c r="C79" s="11" t="s">
        <v>139</v>
      </c>
      <c r="D79" s="11">
        <v>1</v>
      </c>
      <c r="E79" s="11" t="s">
        <v>217</v>
      </c>
    </row>
    <row r="80" spans="1:5" x14ac:dyDescent="0.25">
      <c r="A80" s="3">
        <v>41558</v>
      </c>
      <c r="B80" s="10" t="s">
        <v>140</v>
      </c>
      <c r="C80" s="11" t="s">
        <v>139</v>
      </c>
      <c r="D80" s="11">
        <v>1.5</v>
      </c>
      <c r="E80" s="11" t="s">
        <v>217</v>
      </c>
    </row>
    <row r="81" spans="1:5" x14ac:dyDescent="0.25">
      <c r="A81" s="3">
        <v>41558</v>
      </c>
      <c r="B81" s="10" t="s">
        <v>20</v>
      </c>
      <c r="C81" s="11" t="s">
        <v>225</v>
      </c>
      <c r="D81" s="11">
        <v>4</v>
      </c>
      <c r="E81" s="11" t="s">
        <v>226</v>
      </c>
    </row>
    <row r="82" spans="1:5" x14ac:dyDescent="0.25">
      <c r="A82" s="3">
        <v>41558</v>
      </c>
      <c r="B82" s="10" t="s">
        <v>140</v>
      </c>
      <c r="C82" s="11" t="s">
        <v>227</v>
      </c>
      <c r="D82" s="11">
        <v>2</v>
      </c>
      <c r="E82" s="11" t="s">
        <v>217</v>
      </c>
    </row>
    <row r="83" spans="1:5" x14ac:dyDescent="0.25">
      <c r="A83" s="3">
        <v>41558</v>
      </c>
      <c r="B83" s="10" t="s">
        <v>228</v>
      </c>
      <c r="C83" s="11" t="s">
        <v>229</v>
      </c>
      <c r="D83" s="11">
        <v>2</v>
      </c>
      <c r="E83" s="11" t="s">
        <v>230</v>
      </c>
    </row>
    <row r="85" spans="1:5" x14ac:dyDescent="0.25">
      <c r="A85" s="82" t="s">
        <v>31</v>
      </c>
      <c r="B85" s="82"/>
      <c r="C85">
        <f>SUM(D70:D84)</f>
        <v>27</v>
      </c>
    </row>
    <row r="87" spans="1:5" x14ac:dyDescent="0.25">
      <c r="A87" s="80" t="s">
        <v>45</v>
      </c>
      <c r="B87" s="80"/>
      <c r="C87" s="80"/>
      <c r="D87" s="80"/>
      <c r="E87" s="80"/>
    </row>
    <row r="88" spans="1:5" x14ac:dyDescent="0.25">
      <c r="A88" s="2" t="s">
        <v>7</v>
      </c>
      <c r="B88" s="2" t="s">
        <v>8</v>
      </c>
      <c r="C88" s="2" t="s">
        <v>9</v>
      </c>
      <c r="D88" s="2" t="s">
        <v>10</v>
      </c>
      <c r="E88" s="2" t="s">
        <v>11</v>
      </c>
    </row>
    <row r="89" spans="1:5" x14ac:dyDescent="0.25">
      <c r="A89" s="3">
        <v>41559</v>
      </c>
      <c r="B89" s="10" t="s">
        <v>228</v>
      </c>
      <c r="C89" s="11" t="s">
        <v>231</v>
      </c>
      <c r="D89" s="11">
        <v>4.5</v>
      </c>
      <c r="E89" s="11" t="s">
        <v>231</v>
      </c>
    </row>
    <row r="90" spans="1:5" x14ac:dyDescent="0.25">
      <c r="A90" s="3">
        <v>41559</v>
      </c>
      <c r="B90" s="10" t="s">
        <v>232</v>
      </c>
      <c r="C90" s="11" t="s">
        <v>233</v>
      </c>
      <c r="D90" s="11">
        <v>1.5</v>
      </c>
      <c r="E90" s="11"/>
    </row>
    <row r="91" spans="1:5" x14ac:dyDescent="0.25">
      <c r="A91" s="3">
        <v>41559</v>
      </c>
      <c r="B91" s="10" t="s">
        <v>140</v>
      </c>
      <c r="C91" s="11" t="s">
        <v>234</v>
      </c>
      <c r="D91" s="11">
        <v>1</v>
      </c>
      <c r="E91" s="11"/>
    </row>
    <row r="92" spans="1:5" x14ac:dyDescent="0.25">
      <c r="A92" s="3">
        <v>41559</v>
      </c>
      <c r="B92" s="10" t="s">
        <v>204</v>
      </c>
      <c r="C92" s="11" t="s">
        <v>235</v>
      </c>
      <c r="D92" s="11">
        <v>1</v>
      </c>
      <c r="E92" s="11"/>
    </row>
    <row r="93" spans="1:5" x14ac:dyDescent="0.25">
      <c r="A93" s="3">
        <v>41560</v>
      </c>
      <c r="B93" s="10" t="s">
        <v>228</v>
      </c>
      <c r="C93" s="11" t="s">
        <v>236</v>
      </c>
      <c r="D93" s="11">
        <v>1.5</v>
      </c>
      <c r="E93" s="11"/>
    </row>
    <row r="94" spans="1:5" x14ac:dyDescent="0.25">
      <c r="A94" s="3">
        <v>41560</v>
      </c>
      <c r="B94" s="10" t="s">
        <v>12</v>
      </c>
      <c r="C94" s="11" t="s">
        <v>237</v>
      </c>
      <c r="D94" s="11">
        <v>1.5</v>
      </c>
      <c r="E94" s="11"/>
    </row>
    <row r="95" spans="1:5" x14ac:dyDescent="0.25">
      <c r="A95" s="3" t="s">
        <v>238</v>
      </c>
      <c r="B95" s="10" t="s">
        <v>239</v>
      </c>
      <c r="C95" s="11" t="s">
        <v>240</v>
      </c>
      <c r="D95" s="11">
        <v>8</v>
      </c>
      <c r="E95" s="11" t="s">
        <v>241</v>
      </c>
    </row>
    <row r="96" spans="1:5" x14ac:dyDescent="0.25">
      <c r="A96" s="3">
        <v>41561</v>
      </c>
      <c r="B96" s="10" t="s">
        <v>228</v>
      </c>
      <c r="C96" s="11" t="s">
        <v>236</v>
      </c>
      <c r="D96" s="11">
        <v>2.5</v>
      </c>
      <c r="E96" s="11"/>
    </row>
    <row r="97" spans="1:5" x14ac:dyDescent="0.25">
      <c r="A97" s="3">
        <v>41562</v>
      </c>
      <c r="B97" s="10" t="s">
        <v>228</v>
      </c>
      <c r="C97" s="11" t="s">
        <v>242</v>
      </c>
      <c r="D97" s="11">
        <v>3</v>
      </c>
      <c r="E97" s="11" t="s">
        <v>243</v>
      </c>
    </row>
    <row r="98" spans="1:5" x14ac:dyDescent="0.25">
      <c r="A98" s="3">
        <v>41562</v>
      </c>
      <c r="B98" s="10" t="s">
        <v>228</v>
      </c>
      <c r="C98" s="11" t="s">
        <v>244</v>
      </c>
      <c r="D98" s="11">
        <v>1</v>
      </c>
      <c r="E98" s="11" t="s">
        <v>245</v>
      </c>
    </row>
    <row r="99" spans="1:5" x14ac:dyDescent="0.25">
      <c r="A99" s="3">
        <v>41562</v>
      </c>
      <c r="B99" s="10" t="s">
        <v>228</v>
      </c>
      <c r="C99" s="11" t="s">
        <v>242</v>
      </c>
      <c r="D99" s="11">
        <v>3.5</v>
      </c>
      <c r="E99" s="11" t="s">
        <v>243</v>
      </c>
    </row>
    <row r="100" spans="1:5" x14ac:dyDescent="0.25">
      <c r="A100" s="3" t="s">
        <v>246</v>
      </c>
      <c r="B100" s="10" t="s">
        <v>228</v>
      </c>
      <c r="C100" s="11" t="s">
        <v>242</v>
      </c>
      <c r="D100" s="11">
        <v>4</v>
      </c>
      <c r="E100" s="11" t="s">
        <v>247</v>
      </c>
    </row>
    <row r="101" spans="1:5" x14ac:dyDescent="0.25">
      <c r="A101" s="3">
        <v>41565</v>
      </c>
      <c r="B101" s="10" t="s">
        <v>228</v>
      </c>
      <c r="C101" s="11" t="s">
        <v>242</v>
      </c>
      <c r="D101" s="11">
        <v>3</v>
      </c>
      <c r="E101" s="11" t="s">
        <v>247</v>
      </c>
    </row>
    <row r="102" spans="1:5" x14ac:dyDescent="0.25">
      <c r="A102" s="3" t="s">
        <v>49</v>
      </c>
      <c r="B102" s="10" t="s">
        <v>248</v>
      </c>
      <c r="C102" s="11" t="s">
        <v>249</v>
      </c>
      <c r="D102" s="11">
        <v>1</v>
      </c>
      <c r="E102" s="11"/>
    </row>
    <row r="104" spans="1:5" x14ac:dyDescent="0.25">
      <c r="A104" s="82" t="s">
        <v>31</v>
      </c>
      <c r="B104" s="82"/>
      <c r="C104">
        <f>SUM(D89:D103)</f>
        <v>37</v>
      </c>
    </row>
    <row r="106" spans="1:5" x14ac:dyDescent="0.25">
      <c r="A106" s="80" t="s">
        <v>50</v>
      </c>
      <c r="B106" s="80"/>
      <c r="C106" s="80"/>
      <c r="D106" s="80"/>
      <c r="E106" s="80"/>
    </row>
    <row r="107" spans="1:5" x14ac:dyDescent="0.25">
      <c r="A107" s="2" t="s">
        <v>7</v>
      </c>
      <c r="B107" s="2" t="s">
        <v>8</v>
      </c>
      <c r="C107" s="2" t="s">
        <v>9</v>
      </c>
      <c r="D107" s="2" t="s">
        <v>10</v>
      </c>
      <c r="E107" s="2" t="s">
        <v>11</v>
      </c>
    </row>
    <row r="108" spans="1:5" x14ac:dyDescent="0.25">
      <c r="A108" s="3">
        <v>41566</v>
      </c>
      <c r="B108" s="10" t="s">
        <v>228</v>
      </c>
      <c r="C108" s="11" t="s">
        <v>231</v>
      </c>
      <c r="D108" s="11">
        <v>4.5</v>
      </c>
      <c r="E108" s="11" t="s">
        <v>231</v>
      </c>
    </row>
    <row r="109" spans="1:5" x14ac:dyDescent="0.25">
      <c r="A109" s="3">
        <v>41566</v>
      </c>
      <c r="B109" s="10" t="s">
        <v>228</v>
      </c>
      <c r="C109" s="11" t="s">
        <v>250</v>
      </c>
      <c r="D109" s="11">
        <v>2</v>
      </c>
      <c r="E109" s="11"/>
    </row>
    <row r="110" spans="1:5" x14ac:dyDescent="0.25">
      <c r="A110" s="3" t="s">
        <v>251</v>
      </c>
      <c r="B110" s="10" t="s">
        <v>228</v>
      </c>
      <c r="C110" s="11" t="s">
        <v>242</v>
      </c>
      <c r="D110" s="11">
        <v>3</v>
      </c>
      <c r="E110" s="11"/>
    </row>
    <row r="111" spans="1:5" x14ac:dyDescent="0.25">
      <c r="A111" s="3" t="s">
        <v>252</v>
      </c>
      <c r="B111" s="10" t="s">
        <v>228</v>
      </c>
      <c r="C111" s="11" t="s">
        <v>242</v>
      </c>
      <c r="D111" s="11">
        <v>2</v>
      </c>
      <c r="E111" s="11"/>
    </row>
    <row r="112" spans="1:5" x14ac:dyDescent="0.25">
      <c r="A112" s="20">
        <v>41571</v>
      </c>
      <c r="B112" s="21" t="s">
        <v>176</v>
      </c>
      <c r="C112" s="22" t="s">
        <v>253</v>
      </c>
      <c r="D112" s="22">
        <v>1</v>
      </c>
      <c r="E112" s="22"/>
    </row>
    <row r="113" spans="1:5" x14ac:dyDescent="0.25">
      <c r="A113" s="20">
        <v>41571</v>
      </c>
      <c r="B113" s="21" t="s">
        <v>12</v>
      </c>
      <c r="C113" s="22" t="s">
        <v>254</v>
      </c>
      <c r="D113" s="22">
        <v>1.5</v>
      </c>
      <c r="E113" s="22" t="s">
        <v>255</v>
      </c>
    </row>
    <row r="114" spans="1:5" x14ac:dyDescent="0.25">
      <c r="A114" s="20"/>
      <c r="B114" s="21" t="s">
        <v>12</v>
      </c>
      <c r="C114" s="22" t="s">
        <v>256</v>
      </c>
      <c r="D114" s="22">
        <v>1</v>
      </c>
      <c r="E114" s="22"/>
    </row>
    <row r="115" spans="1:5" x14ac:dyDescent="0.25">
      <c r="A115" s="3">
        <v>41571</v>
      </c>
      <c r="B115" s="10" t="s">
        <v>204</v>
      </c>
      <c r="C115" s="11" t="s">
        <v>205</v>
      </c>
      <c r="D115" s="11">
        <v>5</v>
      </c>
      <c r="E115" s="11" t="s">
        <v>257</v>
      </c>
    </row>
    <row r="116" spans="1:5" x14ac:dyDescent="0.25">
      <c r="A116" s="3">
        <v>41571</v>
      </c>
      <c r="B116" s="10" t="s">
        <v>197</v>
      </c>
      <c r="C116" s="11" t="s">
        <v>258</v>
      </c>
      <c r="D116" s="11">
        <v>2.5</v>
      </c>
      <c r="E116" s="11" t="s">
        <v>257</v>
      </c>
    </row>
    <row r="117" spans="1:5" x14ac:dyDescent="0.25">
      <c r="A117" s="3">
        <v>41572</v>
      </c>
      <c r="B117" s="10" t="s">
        <v>204</v>
      </c>
      <c r="C117" s="11" t="s">
        <v>242</v>
      </c>
      <c r="D117" s="11">
        <v>1</v>
      </c>
      <c r="E117" s="11" t="s">
        <v>257</v>
      </c>
    </row>
    <row r="118" spans="1:5" x14ac:dyDescent="0.25">
      <c r="A118" s="3"/>
      <c r="B118" s="10"/>
      <c r="C118" s="11"/>
      <c r="D118" s="11"/>
      <c r="E118" s="11"/>
    </row>
    <row r="119" spans="1:5" x14ac:dyDescent="0.25">
      <c r="A119" s="3"/>
      <c r="B119" s="10"/>
      <c r="C119" s="11"/>
      <c r="D119" s="11"/>
      <c r="E119" s="11"/>
    </row>
    <row r="121" spans="1:5" x14ac:dyDescent="0.25">
      <c r="A121" s="82" t="s">
        <v>31</v>
      </c>
      <c r="B121" s="82"/>
      <c r="C121">
        <f>SUM(D108:D120)</f>
        <v>23.5</v>
      </c>
    </row>
    <row r="123" spans="1:5" x14ac:dyDescent="0.25">
      <c r="A123" s="84" t="s">
        <v>340</v>
      </c>
      <c r="B123" s="84"/>
      <c r="C123" s="84"/>
      <c r="D123" s="84"/>
      <c r="E123" s="84"/>
    </row>
    <row r="124" spans="1:5" x14ac:dyDescent="0.25">
      <c r="A124" s="52" t="s">
        <v>7</v>
      </c>
      <c r="B124" s="52" t="s">
        <v>8</v>
      </c>
      <c r="C124" s="52" t="s">
        <v>9</v>
      </c>
      <c r="D124" s="52" t="s">
        <v>10</v>
      </c>
      <c r="E124" s="52" t="s">
        <v>11</v>
      </c>
    </row>
    <row r="125" spans="1:5" x14ac:dyDescent="0.25">
      <c r="A125" s="56" t="s">
        <v>882</v>
      </c>
      <c r="B125" s="62" t="s">
        <v>228</v>
      </c>
      <c r="C125" s="63" t="s">
        <v>242</v>
      </c>
      <c r="D125" s="63">
        <v>7</v>
      </c>
      <c r="E125" s="63"/>
    </row>
    <row r="126" spans="1:5" x14ac:dyDescent="0.25">
      <c r="A126" s="56">
        <v>41578</v>
      </c>
      <c r="B126" s="62" t="s">
        <v>228</v>
      </c>
      <c r="C126" s="63" t="s">
        <v>526</v>
      </c>
      <c r="D126" s="63">
        <v>2</v>
      </c>
      <c r="E126" s="63"/>
    </row>
    <row r="127" spans="1:5" x14ac:dyDescent="0.25">
      <c r="A127" s="56">
        <v>41577</v>
      </c>
      <c r="B127" s="62" t="s">
        <v>228</v>
      </c>
      <c r="C127" s="63" t="s">
        <v>883</v>
      </c>
      <c r="D127" s="63">
        <v>7</v>
      </c>
      <c r="E127" s="63"/>
    </row>
    <row r="128" spans="1:5" x14ac:dyDescent="0.25">
      <c r="A128" s="56"/>
      <c r="B128" s="62"/>
      <c r="C128" s="63"/>
      <c r="D128" s="63"/>
      <c r="E128" s="63"/>
    </row>
    <row r="129" spans="1:7" x14ac:dyDescent="0.25">
      <c r="A129" s="31"/>
      <c r="B129" s="31"/>
      <c r="C129" s="31"/>
      <c r="D129" s="31"/>
      <c r="E129" s="31"/>
    </row>
    <row r="130" spans="1:7" x14ac:dyDescent="0.25">
      <c r="A130" s="85" t="s">
        <v>31</v>
      </c>
      <c r="B130" s="86"/>
      <c r="C130" s="31">
        <f>SUM(D125:D129)</f>
        <v>16</v>
      </c>
      <c r="D130" s="31"/>
      <c r="E130" s="31"/>
    </row>
    <row r="131" spans="1:7" x14ac:dyDescent="0.25">
      <c r="A131" s="31"/>
      <c r="B131" s="31"/>
      <c r="C131" s="31"/>
      <c r="D131" s="31"/>
      <c r="E131" s="31"/>
    </row>
    <row r="132" spans="1:7" x14ac:dyDescent="0.25">
      <c r="A132" s="84" t="s">
        <v>953</v>
      </c>
      <c r="B132" s="84"/>
      <c r="C132" s="84"/>
      <c r="D132" s="84"/>
      <c r="E132" s="84"/>
    </row>
    <row r="133" spans="1:7" x14ac:dyDescent="0.25">
      <c r="A133" s="52" t="s">
        <v>7</v>
      </c>
      <c r="B133" s="52" t="s">
        <v>8</v>
      </c>
      <c r="C133" s="52" t="s">
        <v>9</v>
      </c>
      <c r="D133" s="52" t="s">
        <v>10</v>
      </c>
      <c r="E133" s="52" t="s">
        <v>11</v>
      </c>
    </row>
    <row r="134" spans="1:7" x14ac:dyDescent="0.25">
      <c r="A134" s="56" t="s">
        <v>954</v>
      </c>
      <c r="B134" s="62" t="s">
        <v>228</v>
      </c>
      <c r="C134" s="63" t="s">
        <v>242</v>
      </c>
      <c r="D134" s="63">
        <v>6</v>
      </c>
      <c r="E134" s="63"/>
    </row>
    <row r="135" spans="1:7" x14ac:dyDescent="0.25">
      <c r="A135" s="56">
        <v>41580</v>
      </c>
      <c r="B135" s="62" t="s">
        <v>228</v>
      </c>
      <c r="C135" s="63" t="s">
        <v>955</v>
      </c>
      <c r="D135" s="63">
        <v>5</v>
      </c>
      <c r="E135" s="63"/>
    </row>
    <row r="136" spans="1:7" x14ac:dyDescent="0.25">
      <c r="A136" s="56">
        <v>41580</v>
      </c>
      <c r="B136" s="62" t="s">
        <v>228</v>
      </c>
      <c r="C136" s="63" t="s">
        <v>956</v>
      </c>
      <c r="D136" s="63">
        <v>3</v>
      </c>
      <c r="E136" s="63"/>
    </row>
    <row r="137" spans="1:7" x14ac:dyDescent="0.25">
      <c r="A137" s="56"/>
      <c r="B137" s="62"/>
      <c r="C137" s="63"/>
      <c r="D137" s="63"/>
      <c r="E137" s="63"/>
    </row>
    <row r="138" spans="1:7" x14ac:dyDescent="0.25">
      <c r="A138" s="31"/>
      <c r="B138" s="31"/>
      <c r="C138" s="31"/>
      <c r="D138" s="31"/>
      <c r="E138" s="31"/>
    </row>
    <row r="139" spans="1:7" x14ac:dyDescent="0.25">
      <c r="A139" s="85" t="s">
        <v>31</v>
      </c>
      <c r="B139" s="86"/>
      <c r="C139" s="31">
        <f>SUM(D134:D138)</f>
        <v>14</v>
      </c>
      <c r="D139" s="31"/>
      <c r="E139" s="31"/>
    </row>
    <row r="141" spans="1:7" x14ac:dyDescent="0.25">
      <c r="A141" s="84" t="s">
        <v>1022</v>
      </c>
      <c r="B141" s="84"/>
      <c r="C141" s="84"/>
      <c r="D141" s="84"/>
      <c r="E141" s="84"/>
      <c r="F141" s="61" t="s">
        <v>136</v>
      </c>
      <c r="G141" s="61">
        <f>SUM(D143:D151)</f>
        <v>15</v>
      </c>
    </row>
    <row r="142" spans="1:7" x14ac:dyDescent="0.25">
      <c r="A142" s="52" t="s">
        <v>7</v>
      </c>
      <c r="B142" s="52" t="s">
        <v>8</v>
      </c>
      <c r="C142" s="52" t="s">
        <v>9</v>
      </c>
      <c r="D142" s="52" t="s">
        <v>10</v>
      </c>
      <c r="E142" s="52" t="s">
        <v>11</v>
      </c>
      <c r="F142" s="31"/>
      <c r="G142" s="31"/>
    </row>
    <row r="143" spans="1:7" x14ac:dyDescent="0.25">
      <c r="A143" s="56">
        <v>41588</v>
      </c>
      <c r="B143" s="31" t="s">
        <v>573</v>
      </c>
      <c r="C143" s="31" t="s">
        <v>1023</v>
      </c>
      <c r="D143" s="31">
        <v>3</v>
      </c>
      <c r="E143" s="31" t="s">
        <v>1024</v>
      </c>
      <c r="F143" s="31"/>
      <c r="G143" s="31"/>
    </row>
    <row r="144" spans="1:7" x14ac:dyDescent="0.25">
      <c r="A144" s="56">
        <v>41589</v>
      </c>
      <c r="B144" s="31" t="s">
        <v>20</v>
      </c>
      <c r="C144" s="31" t="s">
        <v>1025</v>
      </c>
      <c r="D144" s="31">
        <v>1</v>
      </c>
      <c r="E144" s="31"/>
      <c r="F144" s="31"/>
      <c r="G144" s="31"/>
    </row>
    <row r="145" spans="1:7" x14ac:dyDescent="0.25">
      <c r="A145" s="56">
        <v>41589</v>
      </c>
      <c r="B145" s="31" t="s">
        <v>1008</v>
      </c>
      <c r="C145" s="31" t="s">
        <v>131</v>
      </c>
      <c r="D145" s="31">
        <v>1</v>
      </c>
      <c r="E145" s="31"/>
      <c r="F145" s="31"/>
      <c r="G145" s="31"/>
    </row>
    <row r="146" spans="1:7" x14ac:dyDescent="0.25">
      <c r="A146" s="56">
        <v>41590</v>
      </c>
      <c r="B146" s="31" t="s">
        <v>20</v>
      </c>
      <c r="C146" s="31" t="s">
        <v>1026</v>
      </c>
      <c r="D146" s="31">
        <v>1</v>
      </c>
      <c r="E146" s="31"/>
      <c r="F146" s="31"/>
      <c r="G146" s="31"/>
    </row>
    <row r="147" spans="1:7" x14ac:dyDescent="0.25">
      <c r="A147" s="56">
        <v>41591</v>
      </c>
      <c r="B147" s="31" t="s">
        <v>692</v>
      </c>
      <c r="C147" s="31" t="s">
        <v>1027</v>
      </c>
      <c r="D147" s="31">
        <v>2</v>
      </c>
      <c r="E147" s="31"/>
      <c r="F147" s="31"/>
      <c r="G147" s="31"/>
    </row>
    <row r="148" spans="1:7" x14ac:dyDescent="0.25">
      <c r="A148" s="56">
        <v>41593</v>
      </c>
      <c r="B148" s="31" t="s">
        <v>950</v>
      </c>
      <c r="C148" s="31" t="s">
        <v>951</v>
      </c>
      <c r="D148" s="31">
        <v>4</v>
      </c>
      <c r="E148" s="31"/>
      <c r="F148" s="31"/>
      <c r="G148" s="31"/>
    </row>
    <row r="149" spans="1:7" x14ac:dyDescent="0.25">
      <c r="A149" s="56">
        <v>41593</v>
      </c>
      <c r="B149" s="31" t="s">
        <v>20</v>
      </c>
      <c r="C149" s="31" t="s">
        <v>1028</v>
      </c>
      <c r="D149" s="31">
        <v>3</v>
      </c>
      <c r="E149" s="31"/>
      <c r="F149" s="31"/>
      <c r="G149" s="31"/>
    </row>
    <row r="151" spans="1:7" x14ac:dyDescent="0.25">
      <c r="A151" s="84" t="s">
        <v>1029</v>
      </c>
      <c r="B151" s="84"/>
      <c r="C151" s="84"/>
      <c r="D151" s="84"/>
      <c r="E151" s="84"/>
    </row>
    <row r="152" spans="1:7" x14ac:dyDescent="0.25">
      <c r="A152" s="52" t="s">
        <v>7</v>
      </c>
      <c r="B152" s="52" t="s">
        <v>8</v>
      </c>
      <c r="C152" s="52" t="s">
        <v>9</v>
      </c>
      <c r="D152" s="52" t="s">
        <v>10</v>
      </c>
      <c r="E152" s="52" t="s">
        <v>11</v>
      </c>
    </row>
    <row r="153" spans="1:7" x14ac:dyDescent="0.25">
      <c r="A153" s="56" t="s">
        <v>1030</v>
      </c>
      <c r="B153" s="62" t="s">
        <v>228</v>
      </c>
      <c r="C153" s="63" t="s">
        <v>242</v>
      </c>
      <c r="D153" s="63">
        <v>4</v>
      </c>
      <c r="E153" s="63"/>
    </row>
    <row r="154" spans="1:7" x14ac:dyDescent="0.25">
      <c r="A154" s="56">
        <v>41587</v>
      </c>
      <c r="B154" s="62" t="s">
        <v>228</v>
      </c>
      <c r="C154" s="63" t="s">
        <v>955</v>
      </c>
      <c r="D154" s="63">
        <v>5</v>
      </c>
      <c r="E154" s="63"/>
    </row>
    <row r="155" spans="1:7" x14ac:dyDescent="0.25">
      <c r="A155" s="56">
        <v>41587</v>
      </c>
      <c r="B155" s="62" t="s">
        <v>228</v>
      </c>
      <c r="C155" s="63" t="s">
        <v>956</v>
      </c>
      <c r="D155" s="63">
        <v>3</v>
      </c>
      <c r="E155" s="63"/>
    </row>
    <row r="156" spans="1:7" x14ac:dyDescent="0.25">
      <c r="A156" s="56"/>
      <c r="B156" s="62"/>
      <c r="C156" s="63"/>
      <c r="D156" s="63"/>
      <c r="E156" s="63"/>
    </row>
    <row r="157" spans="1:7" x14ac:dyDescent="0.25">
      <c r="A157" s="31"/>
      <c r="B157" s="31"/>
      <c r="C157" s="31"/>
      <c r="D157" s="31"/>
      <c r="E157" s="31"/>
    </row>
    <row r="158" spans="1:7" x14ac:dyDescent="0.25">
      <c r="A158" s="85" t="s">
        <v>31</v>
      </c>
      <c r="B158" s="86"/>
      <c r="C158" s="31">
        <f>SUM(D153:D157)</f>
        <v>12</v>
      </c>
      <c r="D158" s="31"/>
      <c r="E158" s="31"/>
    </row>
  </sheetData>
  <mergeCells count="22">
    <mergeCell ref="A130:B130"/>
    <mergeCell ref="A85:B85"/>
    <mergeCell ref="A87:E87"/>
    <mergeCell ref="A104:B104"/>
    <mergeCell ref="A106:E106"/>
    <mergeCell ref="A121:B121"/>
    <mergeCell ref="A141:E141"/>
    <mergeCell ref="A151:E151"/>
    <mergeCell ref="A158:B158"/>
    <mergeCell ref="C3:E3"/>
    <mergeCell ref="B5:E5"/>
    <mergeCell ref="B6:E6"/>
    <mergeCell ref="A9:E9"/>
    <mergeCell ref="A25:B25"/>
    <mergeCell ref="A27:E27"/>
    <mergeCell ref="A44:B44"/>
    <mergeCell ref="A47:E47"/>
    <mergeCell ref="A64:B64"/>
    <mergeCell ref="A68:E68"/>
    <mergeCell ref="A132:E132"/>
    <mergeCell ref="A139:B139"/>
    <mergeCell ref="A123:E12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6"/>
  <sheetViews>
    <sheetView topLeftCell="A89" zoomScaleNormal="100" zoomScalePageLayoutView="60" workbookViewId="0">
      <selection activeCell="C116" sqref="C116"/>
    </sheetView>
  </sheetViews>
  <sheetFormatPr baseColWidth="10" defaultRowHeight="15" x14ac:dyDescent="0.25"/>
  <cols>
    <col min="1" max="1" width="12.5703125"/>
    <col min="2" max="2" width="18.140625"/>
    <col min="3" max="3" width="58.710937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259</v>
      </c>
      <c r="C5" s="81"/>
      <c r="D5" s="81"/>
      <c r="E5" s="81"/>
    </row>
    <row r="6" spans="1:5" x14ac:dyDescent="0.25">
      <c r="A6" s="1" t="s">
        <v>4</v>
      </c>
      <c r="B6" s="81" t="s">
        <v>260</v>
      </c>
      <c r="C6" s="81"/>
      <c r="D6" s="81"/>
      <c r="E6" s="81"/>
    </row>
    <row r="9" spans="1:5" x14ac:dyDescent="0.25">
      <c r="A9" s="80" t="s">
        <v>6</v>
      </c>
      <c r="B9" s="80"/>
      <c r="C9" s="80"/>
      <c r="D9" s="80"/>
      <c r="E9" s="80"/>
    </row>
    <row r="10" spans="1:5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5" x14ac:dyDescent="0.25">
      <c r="A11" s="3">
        <v>41532</v>
      </c>
      <c r="B11" t="s">
        <v>20</v>
      </c>
      <c r="C11" t="s">
        <v>261</v>
      </c>
      <c r="D11">
        <v>4</v>
      </c>
    </row>
    <row r="12" spans="1:5" x14ac:dyDescent="0.25">
      <c r="A12" s="3">
        <v>41532</v>
      </c>
      <c r="C12" t="s">
        <v>262</v>
      </c>
      <c r="D12">
        <v>6</v>
      </c>
    </row>
    <row r="13" spans="1:5" x14ac:dyDescent="0.25">
      <c r="A13" s="3">
        <v>41534</v>
      </c>
      <c r="B13" s="7" t="s">
        <v>12</v>
      </c>
      <c r="C13" s="11" t="s">
        <v>40</v>
      </c>
      <c r="D13">
        <v>2</v>
      </c>
    </row>
    <row r="14" spans="1:5" x14ac:dyDescent="0.25">
      <c r="A14" s="3">
        <v>41535</v>
      </c>
      <c r="C14" t="s">
        <v>263</v>
      </c>
      <c r="D14">
        <v>3</v>
      </c>
    </row>
    <row r="15" spans="1:5" x14ac:dyDescent="0.25">
      <c r="C15" t="s">
        <v>264</v>
      </c>
      <c r="D15">
        <v>1</v>
      </c>
    </row>
    <row r="18" spans="1:5" x14ac:dyDescent="0.25">
      <c r="A18" s="82" t="s">
        <v>31</v>
      </c>
      <c r="B18" s="82"/>
      <c r="C18">
        <f>SUM(D11:D16)</f>
        <v>16</v>
      </c>
    </row>
    <row r="20" spans="1:5" x14ac:dyDescent="0.25">
      <c r="A20" s="80" t="s">
        <v>65</v>
      </c>
      <c r="B20" s="80"/>
      <c r="C20" s="80"/>
      <c r="D20" s="80"/>
      <c r="E20" s="80"/>
    </row>
    <row r="21" spans="1:5" x14ac:dyDescent="0.25">
      <c r="A21" s="2" t="s">
        <v>7</v>
      </c>
      <c r="B21" s="2" t="s">
        <v>8</v>
      </c>
      <c r="C21" s="2" t="s">
        <v>9</v>
      </c>
      <c r="D21" s="2" t="s">
        <v>10</v>
      </c>
      <c r="E21" s="2" t="s">
        <v>11</v>
      </c>
    </row>
    <row r="22" spans="1:5" x14ac:dyDescent="0.25">
      <c r="A22" s="3">
        <v>41540</v>
      </c>
      <c r="B22" s="10"/>
      <c r="C22" s="11" t="s">
        <v>265</v>
      </c>
      <c r="D22" s="11">
        <v>2</v>
      </c>
      <c r="E22" s="11"/>
    </row>
    <row r="23" spans="1:5" x14ac:dyDescent="0.25">
      <c r="A23" s="3">
        <v>41540</v>
      </c>
      <c r="B23" t="s">
        <v>17</v>
      </c>
      <c r="C23" t="s">
        <v>266</v>
      </c>
      <c r="D23">
        <v>3</v>
      </c>
    </row>
    <row r="24" spans="1:5" x14ac:dyDescent="0.25">
      <c r="A24" s="3">
        <v>41541</v>
      </c>
      <c r="B24" t="s">
        <v>17</v>
      </c>
      <c r="C24" t="s">
        <v>267</v>
      </c>
      <c r="D24">
        <v>4</v>
      </c>
    </row>
    <row r="25" spans="1:5" x14ac:dyDescent="0.25">
      <c r="A25" s="3">
        <v>41541</v>
      </c>
      <c r="B25" t="s">
        <v>17</v>
      </c>
      <c r="C25" t="s">
        <v>268</v>
      </c>
      <c r="D25">
        <v>3</v>
      </c>
    </row>
    <row r="26" spans="1:5" x14ac:dyDescent="0.25">
      <c r="A26" s="3">
        <v>41543</v>
      </c>
      <c r="B26" t="s">
        <v>12</v>
      </c>
      <c r="C26" t="s">
        <v>29</v>
      </c>
      <c r="D26">
        <v>2</v>
      </c>
    </row>
    <row r="27" spans="1:5" x14ac:dyDescent="0.25">
      <c r="C27" t="s">
        <v>269</v>
      </c>
      <c r="D27">
        <v>1</v>
      </c>
    </row>
    <row r="30" spans="1:5" x14ac:dyDescent="0.25">
      <c r="A30" t="s">
        <v>31</v>
      </c>
      <c r="C30">
        <f>SUM(D22:D29)</f>
        <v>15</v>
      </c>
    </row>
    <row r="33" spans="1:5" x14ac:dyDescent="0.25">
      <c r="A33" s="83" t="s">
        <v>32</v>
      </c>
      <c r="B33" s="83"/>
      <c r="C33" s="83"/>
      <c r="D33" s="83"/>
      <c r="E33" s="83"/>
    </row>
    <row r="34" spans="1:5" x14ac:dyDescent="0.25">
      <c r="A34" s="2" t="s">
        <v>7</v>
      </c>
      <c r="B34" s="2" t="s">
        <v>8</v>
      </c>
      <c r="C34" s="2" t="s">
        <v>9</v>
      </c>
      <c r="D34" s="2" t="s">
        <v>10</v>
      </c>
      <c r="E34" s="2" t="s">
        <v>11</v>
      </c>
    </row>
    <row r="35" spans="1:5" x14ac:dyDescent="0.25">
      <c r="A35" s="3">
        <v>41547</v>
      </c>
      <c r="B35" t="s">
        <v>17</v>
      </c>
      <c r="C35" t="s">
        <v>270</v>
      </c>
      <c r="D35">
        <v>4</v>
      </c>
    </row>
    <row r="36" spans="1:5" x14ac:dyDescent="0.25">
      <c r="A36" s="3">
        <v>41547</v>
      </c>
      <c r="B36" t="s">
        <v>20</v>
      </c>
      <c r="C36" t="s">
        <v>271</v>
      </c>
      <c r="D36">
        <v>1</v>
      </c>
    </row>
    <row r="37" spans="1:5" x14ac:dyDescent="0.25">
      <c r="A37" s="3">
        <v>41548</v>
      </c>
      <c r="B37" t="s">
        <v>20</v>
      </c>
      <c r="C37" t="s">
        <v>271</v>
      </c>
      <c r="D37">
        <v>4</v>
      </c>
    </row>
    <row r="38" spans="1:5" x14ac:dyDescent="0.25">
      <c r="A38" s="3">
        <v>41519</v>
      </c>
      <c r="C38" t="s">
        <v>271</v>
      </c>
      <c r="D38">
        <v>3</v>
      </c>
    </row>
    <row r="39" spans="1:5" x14ac:dyDescent="0.25">
      <c r="A39" s="3"/>
      <c r="C39" t="s">
        <v>269</v>
      </c>
      <c r="D39">
        <v>1</v>
      </c>
    </row>
    <row r="40" spans="1:5" x14ac:dyDescent="0.25">
      <c r="A40" s="3"/>
      <c r="C40" t="s">
        <v>272</v>
      </c>
      <c r="D40">
        <v>3</v>
      </c>
    </row>
    <row r="42" spans="1:5" x14ac:dyDescent="0.25">
      <c r="A42" s="82" t="s">
        <v>31</v>
      </c>
      <c r="B42" s="82"/>
      <c r="C42">
        <f>SUM(D35:D40)</f>
        <v>16</v>
      </c>
    </row>
    <row r="44" spans="1:5" x14ac:dyDescent="0.25">
      <c r="A44" s="83" t="s">
        <v>35</v>
      </c>
      <c r="B44" s="83"/>
      <c r="C44" s="83"/>
      <c r="D44" s="83"/>
      <c r="E44" s="83"/>
    </row>
    <row r="45" spans="1:5" x14ac:dyDescent="0.25">
      <c r="A45" s="2" t="s">
        <v>7</v>
      </c>
      <c r="B45" s="2" t="s">
        <v>8</v>
      </c>
      <c r="C45" s="2" t="s">
        <v>9</v>
      </c>
      <c r="D45" s="2" t="s">
        <v>10</v>
      </c>
      <c r="E45" s="2" t="s">
        <v>11</v>
      </c>
    </row>
    <row r="46" spans="1:5" x14ac:dyDescent="0.25">
      <c r="A46" s="3">
        <v>41552</v>
      </c>
      <c r="B46" t="s">
        <v>20</v>
      </c>
      <c r="C46" t="s">
        <v>273</v>
      </c>
      <c r="D46">
        <v>4</v>
      </c>
    </row>
    <row r="47" spans="1:5" x14ac:dyDescent="0.25">
      <c r="A47" s="3">
        <v>41555</v>
      </c>
      <c r="C47" t="s">
        <v>274</v>
      </c>
      <c r="D47">
        <v>2.2999999999999998</v>
      </c>
    </row>
    <row r="48" spans="1:5" x14ac:dyDescent="0.25">
      <c r="A48" s="3">
        <v>41556</v>
      </c>
      <c r="B48" t="s">
        <v>17</v>
      </c>
      <c r="C48" t="s">
        <v>275</v>
      </c>
      <c r="D48">
        <v>4</v>
      </c>
    </row>
    <row r="49" spans="1:5" x14ac:dyDescent="0.25">
      <c r="A49" s="3">
        <v>41557</v>
      </c>
      <c r="B49" t="s">
        <v>12</v>
      </c>
      <c r="C49" t="s">
        <v>36</v>
      </c>
      <c r="D49">
        <v>5</v>
      </c>
    </row>
    <row r="50" spans="1:5" x14ac:dyDescent="0.25">
      <c r="A50" s="3"/>
      <c r="C50" t="s">
        <v>269</v>
      </c>
      <c r="D50">
        <v>1</v>
      </c>
    </row>
    <row r="52" spans="1:5" x14ac:dyDescent="0.25">
      <c r="A52" s="82" t="s">
        <v>31</v>
      </c>
      <c r="B52" s="82"/>
      <c r="C52">
        <f>SUM(D46:D50)</f>
        <v>16.3</v>
      </c>
    </row>
    <row r="54" spans="1:5" x14ac:dyDescent="0.25">
      <c r="A54" s="83" t="s">
        <v>45</v>
      </c>
      <c r="B54" s="83"/>
      <c r="C54" s="83"/>
      <c r="D54" s="83"/>
      <c r="E54" s="83"/>
    </row>
    <row r="55" spans="1:5" x14ac:dyDescent="0.25">
      <c r="A55" s="2" t="s">
        <v>7</v>
      </c>
      <c r="B55" s="2" t="s">
        <v>8</v>
      </c>
      <c r="C55" s="2" t="s">
        <v>9</v>
      </c>
      <c r="D55" s="2" t="s">
        <v>10</v>
      </c>
      <c r="E55" s="2" t="s">
        <v>11</v>
      </c>
    </row>
    <row r="56" spans="1:5" x14ac:dyDescent="0.25">
      <c r="A56" s="3">
        <v>41565</v>
      </c>
      <c r="B56" t="s">
        <v>20</v>
      </c>
      <c r="C56" t="s">
        <v>276</v>
      </c>
      <c r="D56">
        <v>4</v>
      </c>
    </row>
    <row r="57" spans="1:5" x14ac:dyDescent="0.25">
      <c r="A57" s="3">
        <v>41563</v>
      </c>
      <c r="C57" t="s">
        <v>277</v>
      </c>
      <c r="D57">
        <v>0.5</v>
      </c>
    </row>
    <row r="58" spans="1:5" x14ac:dyDescent="0.25">
      <c r="A58" s="3">
        <v>41556</v>
      </c>
      <c r="B58" t="s">
        <v>17</v>
      </c>
      <c r="C58" t="s">
        <v>278</v>
      </c>
      <c r="D58">
        <v>2</v>
      </c>
    </row>
    <row r="59" spans="1:5" x14ac:dyDescent="0.25">
      <c r="A59" s="3">
        <v>41560</v>
      </c>
      <c r="B59" s="10" t="s">
        <v>12</v>
      </c>
      <c r="C59" s="11" t="s">
        <v>237</v>
      </c>
      <c r="D59" s="11">
        <v>1.5</v>
      </c>
    </row>
    <row r="60" spans="1:5" x14ac:dyDescent="0.25">
      <c r="A60" s="3"/>
      <c r="C60" t="s">
        <v>269</v>
      </c>
      <c r="D60">
        <v>1</v>
      </c>
    </row>
    <row r="61" spans="1:5" x14ac:dyDescent="0.25">
      <c r="A61" s="3">
        <v>41562</v>
      </c>
      <c r="B61" t="s">
        <v>20</v>
      </c>
      <c r="C61" t="s">
        <v>279</v>
      </c>
      <c r="D61">
        <v>2</v>
      </c>
    </row>
    <row r="63" spans="1:5" x14ac:dyDescent="0.25">
      <c r="A63" s="82" t="s">
        <v>31</v>
      </c>
      <c r="B63" s="82"/>
      <c r="C63">
        <f>SUM(D56:D61)</f>
        <v>11</v>
      </c>
    </row>
    <row r="65" spans="1:5" x14ac:dyDescent="0.25">
      <c r="A65" s="83" t="s">
        <v>50</v>
      </c>
      <c r="B65" s="83"/>
      <c r="C65" s="83"/>
      <c r="D65" s="83"/>
      <c r="E65" s="83"/>
    </row>
    <row r="66" spans="1:5" x14ac:dyDescent="0.25">
      <c r="A66" s="2" t="s">
        <v>7</v>
      </c>
      <c r="B66" s="2" t="s">
        <v>8</v>
      </c>
      <c r="C66" s="2" t="s">
        <v>9</v>
      </c>
      <c r="D66" s="2" t="s">
        <v>10</v>
      </c>
      <c r="E66" s="2" t="s">
        <v>11</v>
      </c>
    </row>
    <row r="67" spans="1:5" x14ac:dyDescent="0.25">
      <c r="A67" s="3">
        <v>41568</v>
      </c>
      <c r="B67" t="s">
        <v>20</v>
      </c>
      <c r="C67" t="s">
        <v>280</v>
      </c>
      <c r="D67">
        <v>2</v>
      </c>
    </row>
    <row r="68" spans="1:5" x14ac:dyDescent="0.25">
      <c r="A68" s="3">
        <v>41568</v>
      </c>
      <c r="C68" t="s">
        <v>281</v>
      </c>
      <c r="D68">
        <v>3</v>
      </c>
    </row>
    <row r="69" spans="1:5" x14ac:dyDescent="0.25">
      <c r="A69" s="3">
        <v>41569</v>
      </c>
      <c r="C69" t="s">
        <v>282</v>
      </c>
      <c r="D69">
        <v>3</v>
      </c>
    </row>
    <row r="70" spans="1:5" x14ac:dyDescent="0.25">
      <c r="A70" s="3">
        <v>41570</v>
      </c>
      <c r="B70" s="10" t="s">
        <v>12</v>
      </c>
      <c r="C70" s="11" t="s">
        <v>283</v>
      </c>
      <c r="D70" s="11">
        <v>2.5</v>
      </c>
    </row>
    <row r="71" spans="1:5" x14ac:dyDescent="0.25">
      <c r="A71" s="3">
        <v>41570</v>
      </c>
      <c r="C71" t="s">
        <v>284</v>
      </c>
      <c r="D71">
        <v>3</v>
      </c>
    </row>
    <row r="72" spans="1:5" x14ac:dyDescent="0.25">
      <c r="A72" s="3">
        <v>41571</v>
      </c>
      <c r="C72" t="s">
        <v>285</v>
      </c>
      <c r="D72">
        <v>2</v>
      </c>
    </row>
    <row r="73" spans="1:5" x14ac:dyDescent="0.25">
      <c r="A73" s="3">
        <v>41571</v>
      </c>
      <c r="C73" t="s">
        <v>286</v>
      </c>
      <c r="D73">
        <v>2</v>
      </c>
    </row>
    <row r="74" spans="1:5" x14ac:dyDescent="0.25">
      <c r="A74" s="3">
        <v>41571</v>
      </c>
      <c r="B74" t="s">
        <v>12</v>
      </c>
      <c r="C74" t="s">
        <v>173</v>
      </c>
      <c r="D74">
        <v>1.5</v>
      </c>
      <c r="E74" t="s">
        <v>255</v>
      </c>
    </row>
    <row r="75" spans="1:5" x14ac:dyDescent="0.25">
      <c r="A75" s="3"/>
      <c r="C75" t="s">
        <v>269</v>
      </c>
      <c r="D75">
        <v>1</v>
      </c>
    </row>
    <row r="77" spans="1:5" x14ac:dyDescent="0.25">
      <c r="A77" s="82" t="s">
        <v>31</v>
      </c>
      <c r="B77" s="82"/>
      <c r="C77">
        <f>SUM(D67:D75)</f>
        <v>20</v>
      </c>
    </row>
    <row r="79" spans="1:5" x14ac:dyDescent="0.25">
      <c r="A79" s="80" t="s">
        <v>91</v>
      </c>
      <c r="B79" s="80"/>
      <c r="C79" s="80"/>
      <c r="D79" s="80"/>
      <c r="E79" s="80"/>
    </row>
    <row r="80" spans="1:5" x14ac:dyDescent="0.25">
      <c r="A80" s="2" t="s">
        <v>7</v>
      </c>
      <c r="B80" s="2" t="s">
        <v>8</v>
      </c>
      <c r="C80" s="2" t="s">
        <v>9</v>
      </c>
      <c r="D80" s="2" t="s">
        <v>10</v>
      </c>
      <c r="E80" s="2" t="s">
        <v>55</v>
      </c>
    </row>
    <row r="81" spans="1:5" x14ac:dyDescent="0.25">
      <c r="A81" s="3">
        <v>41573</v>
      </c>
      <c r="B81" s="7" t="s">
        <v>20</v>
      </c>
      <c r="C81" t="s">
        <v>287</v>
      </c>
      <c r="D81">
        <v>3</v>
      </c>
    </row>
    <row r="82" spans="1:5" x14ac:dyDescent="0.25">
      <c r="A82" s="3">
        <v>41574</v>
      </c>
      <c r="B82" s="7" t="s">
        <v>20</v>
      </c>
      <c r="C82" t="s">
        <v>288</v>
      </c>
      <c r="D82">
        <v>2</v>
      </c>
    </row>
    <row r="83" spans="1:5" x14ac:dyDescent="0.25">
      <c r="A83" s="3">
        <v>41575</v>
      </c>
      <c r="B83" s="7" t="s">
        <v>12</v>
      </c>
      <c r="C83" t="s">
        <v>114</v>
      </c>
      <c r="D83">
        <v>1.5</v>
      </c>
    </row>
    <row r="84" spans="1:5" x14ac:dyDescent="0.25">
      <c r="A84" s="3" t="s">
        <v>289</v>
      </c>
      <c r="B84" s="7" t="s">
        <v>20</v>
      </c>
      <c r="C84" t="s">
        <v>290</v>
      </c>
      <c r="D84">
        <v>2</v>
      </c>
    </row>
    <row r="85" spans="1:5" x14ac:dyDescent="0.25">
      <c r="A85" s="3">
        <v>41577</v>
      </c>
      <c r="B85" s="7" t="s">
        <v>20</v>
      </c>
      <c r="C85" t="s">
        <v>291</v>
      </c>
      <c r="D85">
        <v>2</v>
      </c>
    </row>
    <row r="86" spans="1:5" x14ac:dyDescent="0.25">
      <c r="A86" s="3">
        <v>41578</v>
      </c>
      <c r="B86" s="7" t="s">
        <v>20</v>
      </c>
      <c r="C86" t="s">
        <v>292</v>
      </c>
      <c r="D86">
        <v>2</v>
      </c>
    </row>
    <row r="87" spans="1:5" x14ac:dyDescent="0.25">
      <c r="A87" s="3"/>
      <c r="B87" s="7"/>
      <c r="C87" t="s">
        <v>293</v>
      </c>
      <c r="D87">
        <v>3.5</v>
      </c>
    </row>
    <row r="88" spans="1:5" x14ac:dyDescent="0.25">
      <c r="A88" s="3">
        <v>41578</v>
      </c>
      <c r="B88" s="7" t="s">
        <v>12</v>
      </c>
      <c r="C88" t="s">
        <v>16</v>
      </c>
      <c r="D88">
        <v>1.5</v>
      </c>
    </row>
    <row r="90" spans="1:5" x14ac:dyDescent="0.25">
      <c r="A90" s="82" t="s">
        <v>31</v>
      </c>
      <c r="B90" s="82"/>
      <c r="C90">
        <f>SUM(D81:D89)</f>
        <v>17.5</v>
      </c>
    </row>
    <row r="92" spans="1:5" x14ac:dyDescent="0.25">
      <c r="A92" s="84" t="s">
        <v>957</v>
      </c>
      <c r="B92" s="84"/>
      <c r="C92" s="84"/>
      <c r="D92" s="84"/>
      <c r="E92" s="84"/>
    </row>
    <row r="93" spans="1:5" x14ac:dyDescent="0.25">
      <c r="A93" s="52" t="s">
        <v>7</v>
      </c>
      <c r="B93" s="52" t="s">
        <v>8</v>
      </c>
      <c r="C93" s="52" t="s">
        <v>9</v>
      </c>
      <c r="D93" s="52" t="s">
        <v>10</v>
      </c>
      <c r="E93" s="52" t="s">
        <v>55</v>
      </c>
    </row>
    <row r="94" spans="1:5" x14ac:dyDescent="0.25">
      <c r="A94" s="56">
        <v>41581</v>
      </c>
      <c r="B94" s="31"/>
      <c r="C94" s="31" t="s">
        <v>958</v>
      </c>
      <c r="D94" s="31">
        <v>6</v>
      </c>
      <c r="E94" s="31"/>
    </row>
    <row r="95" spans="1:5" x14ac:dyDescent="0.25">
      <c r="A95" s="56">
        <v>41582</v>
      </c>
      <c r="B95" s="31" t="s">
        <v>12</v>
      </c>
      <c r="C95" s="31" t="s">
        <v>131</v>
      </c>
      <c r="D95" s="31">
        <v>2</v>
      </c>
      <c r="E95" s="31" t="s">
        <v>946</v>
      </c>
    </row>
    <row r="96" spans="1:5" x14ac:dyDescent="0.25">
      <c r="A96" s="56">
        <v>41585</v>
      </c>
      <c r="B96" s="7"/>
      <c r="C96" s="31" t="s">
        <v>959</v>
      </c>
      <c r="D96" s="31">
        <v>3</v>
      </c>
      <c r="E96" s="31"/>
    </row>
    <row r="97" spans="1:5" x14ac:dyDescent="0.25">
      <c r="A97" s="56">
        <v>41586</v>
      </c>
      <c r="B97" s="7"/>
      <c r="C97" s="31" t="s">
        <v>960</v>
      </c>
      <c r="D97" s="31">
        <v>1</v>
      </c>
      <c r="E97" s="31"/>
    </row>
    <row r="98" spans="1:5" x14ac:dyDescent="0.25">
      <c r="A98" s="56"/>
      <c r="B98" s="7"/>
      <c r="C98" s="31" t="s">
        <v>293</v>
      </c>
      <c r="D98" s="31">
        <v>3.5</v>
      </c>
      <c r="E98" s="31"/>
    </row>
    <row r="99" spans="1:5" x14ac:dyDescent="0.25">
      <c r="A99" s="31"/>
      <c r="B99" s="31"/>
      <c r="C99" s="31"/>
      <c r="D99" s="31"/>
      <c r="E99" s="31"/>
    </row>
    <row r="100" spans="1:5" x14ac:dyDescent="0.25">
      <c r="A100" s="31"/>
      <c r="B100" s="31"/>
      <c r="C100" s="31"/>
      <c r="D100" s="31"/>
      <c r="E100" s="31"/>
    </row>
    <row r="101" spans="1:5" x14ac:dyDescent="0.25">
      <c r="A101" s="56"/>
      <c r="B101" s="7"/>
      <c r="C101" s="31"/>
      <c r="D101" s="31"/>
      <c r="E101" s="31"/>
    </row>
    <row r="102" spans="1:5" x14ac:dyDescent="0.25">
      <c r="A102" s="31"/>
      <c r="B102" s="31"/>
      <c r="C102" s="31"/>
      <c r="D102" s="31"/>
      <c r="E102" s="31"/>
    </row>
    <row r="103" spans="1:5" x14ac:dyDescent="0.25">
      <c r="A103" s="85" t="s">
        <v>31</v>
      </c>
      <c r="B103" s="86"/>
      <c r="C103" s="31">
        <f>SUM(D94:D102)</f>
        <v>15.5</v>
      </c>
      <c r="D103" s="31"/>
      <c r="E103" s="31"/>
    </row>
    <row r="105" spans="1:5" x14ac:dyDescent="0.25">
      <c r="A105" s="84" t="s">
        <v>1031</v>
      </c>
      <c r="B105" s="84"/>
      <c r="C105" s="84"/>
      <c r="D105" s="84"/>
      <c r="E105" s="84"/>
    </row>
    <row r="106" spans="1:5" x14ac:dyDescent="0.25">
      <c r="A106" s="52" t="s">
        <v>7</v>
      </c>
      <c r="B106" s="52" t="s">
        <v>8</v>
      </c>
      <c r="C106" s="52" t="s">
        <v>9</v>
      </c>
      <c r="D106" s="52" t="s">
        <v>10</v>
      </c>
      <c r="E106" s="52" t="s">
        <v>55</v>
      </c>
    </row>
    <row r="107" spans="1:5" x14ac:dyDescent="0.25">
      <c r="A107" s="56">
        <v>41587</v>
      </c>
      <c r="B107" s="31"/>
      <c r="C107" s="31" t="s">
        <v>1032</v>
      </c>
      <c r="D107" s="31">
        <v>4</v>
      </c>
      <c r="E107" s="31"/>
    </row>
    <row r="108" spans="1:5" x14ac:dyDescent="0.25">
      <c r="A108" s="56">
        <v>41588</v>
      </c>
      <c r="B108" s="31"/>
      <c r="C108" s="31" t="s">
        <v>1033</v>
      </c>
      <c r="D108" s="31">
        <v>2</v>
      </c>
      <c r="E108" s="31"/>
    </row>
    <row r="109" spans="1:5" x14ac:dyDescent="0.25">
      <c r="A109" s="56">
        <v>41589</v>
      </c>
      <c r="B109" s="7"/>
      <c r="C109" s="31" t="s">
        <v>237</v>
      </c>
      <c r="D109" s="31">
        <v>1</v>
      </c>
      <c r="E109" s="31"/>
    </row>
    <row r="110" spans="1:5" x14ac:dyDescent="0.25">
      <c r="A110" s="56">
        <v>41590</v>
      </c>
      <c r="B110" s="7"/>
      <c r="C110" s="31" t="s">
        <v>1034</v>
      </c>
      <c r="D110" s="31">
        <v>2</v>
      </c>
      <c r="E110" s="31"/>
    </row>
    <row r="111" spans="1:5" x14ac:dyDescent="0.25">
      <c r="A111" s="56">
        <v>41592</v>
      </c>
      <c r="B111" s="31"/>
      <c r="C111" s="31" t="s">
        <v>1033</v>
      </c>
      <c r="D111" s="31">
        <v>4</v>
      </c>
      <c r="E111" s="31"/>
    </row>
    <row r="112" spans="1:5" x14ac:dyDescent="0.25">
      <c r="A112" s="56"/>
      <c r="B112" s="7"/>
      <c r="C112" s="31" t="s">
        <v>293</v>
      </c>
      <c r="D112" s="31">
        <v>3.5</v>
      </c>
      <c r="E112" s="31"/>
    </row>
    <row r="113" spans="1:5" x14ac:dyDescent="0.25">
      <c r="A113" s="31"/>
      <c r="B113" s="31"/>
      <c r="C113" s="31"/>
      <c r="D113" s="31"/>
      <c r="E113" s="31"/>
    </row>
    <row r="114" spans="1:5" x14ac:dyDescent="0.25">
      <c r="A114" s="56"/>
      <c r="B114" s="7"/>
      <c r="C114" s="31"/>
      <c r="D114" s="31"/>
      <c r="E114" s="31"/>
    </row>
    <row r="115" spans="1:5" x14ac:dyDescent="0.25">
      <c r="A115" s="31"/>
      <c r="B115" s="31"/>
      <c r="C115" s="31"/>
      <c r="D115" s="31"/>
      <c r="E115" s="31"/>
    </row>
    <row r="116" spans="1:5" x14ac:dyDescent="0.25">
      <c r="A116" s="85" t="s">
        <v>31</v>
      </c>
      <c r="B116" s="86"/>
      <c r="C116" s="31">
        <f>SUM(D107:D115)</f>
        <v>16.5</v>
      </c>
      <c r="D116" s="31"/>
      <c r="E116" s="31"/>
    </row>
  </sheetData>
  <mergeCells count="20">
    <mergeCell ref="A63:B63"/>
    <mergeCell ref="A65:E65"/>
    <mergeCell ref="A77:B77"/>
    <mergeCell ref="A79:E79"/>
    <mergeCell ref="A105:E105"/>
    <mergeCell ref="A116:B116"/>
    <mergeCell ref="C3:E3"/>
    <mergeCell ref="B5:E5"/>
    <mergeCell ref="B6:E6"/>
    <mergeCell ref="A9:E9"/>
    <mergeCell ref="A18:B18"/>
    <mergeCell ref="A20:E20"/>
    <mergeCell ref="A33:E33"/>
    <mergeCell ref="A42:B42"/>
    <mergeCell ref="A44:E44"/>
    <mergeCell ref="A52:B52"/>
    <mergeCell ref="A90:B90"/>
    <mergeCell ref="A92:E92"/>
    <mergeCell ref="A103:B103"/>
    <mergeCell ref="A54:E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1"/>
  <sheetViews>
    <sheetView topLeftCell="A83" zoomScaleNormal="100" zoomScalePageLayoutView="60" workbookViewId="0">
      <selection activeCell="D109" sqref="D109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6" width="18.28515625"/>
    <col min="7" max="1025" width="9.140625"/>
  </cols>
  <sheetData>
    <row r="3" spans="1:7" x14ac:dyDescent="0.25">
      <c r="A3" s="1"/>
      <c r="B3" s="1"/>
      <c r="C3" s="80" t="s">
        <v>0</v>
      </c>
      <c r="D3" s="80"/>
      <c r="E3" s="80"/>
      <c r="F3" s="23" t="s">
        <v>136</v>
      </c>
      <c r="G3" s="23">
        <f>SUM(D11:D88)</f>
        <v>130.5</v>
      </c>
    </row>
    <row r="4" spans="1:7" x14ac:dyDescent="0.25">
      <c r="A4" s="1" t="s">
        <v>1</v>
      </c>
      <c r="B4">
        <v>6</v>
      </c>
    </row>
    <row r="5" spans="1:7" x14ac:dyDescent="0.25">
      <c r="A5" s="1" t="s">
        <v>2</v>
      </c>
      <c r="B5" s="81" t="s">
        <v>294</v>
      </c>
      <c r="C5" s="81"/>
      <c r="D5" s="81"/>
      <c r="E5" s="81"/>
    </row>
    <row r="6" spans="1:7" x14ac:dyDescent="0.25">
      <c r="A6" s="1" t="s">
        <v>4</v>
      </c>
      <c r="B6" s="81" t="s">
        <v>295</v>
      </c>
      <c r="C6" s="81"/>
      <c r="D6" s="81"/>
      <c r="E6" s="81"/>
    </row>
    <row r="9" spans="1:7" x14ac:dyDescent="0.25">
      <c r="A9" s="80" t="s">
        <v>6</v>
      </c>
      <c r="B9" s="80"/>
      <c r="C9" s="80"/>
      <c r="D9" s="80"/>
      <c r="E9" s="80"/>
      <c r="F9" s="23" t="s">
        <v>296</v>
      </c>
      <c r="G9" s="23">
        <f>SUM(D11:D23)</f>
        <v>14.5</v>
      </c>
    </row>
    <row r="10" spans="1:7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7" x14ac:dyDescent="0.25">
      <c r="A11" s="24">
        <v>41531</v>
      </c>
      <c r="B11" t="s">
        <v>76</v>
      </c>
      <c r="C11" t="s">
        <v>297</v>
      </c>
      <c r="D11">
        <v>1</v>
      </c>
      <c r="E11" t="s">
        <v>298</v>
      </c>
    </row>
    <row r="12" spans="1:7" x14ac:dyDescent="0.25">
      <c r="A12" s="24">
        <v>41531</v>
      </c>
      <c r="B12" s="25" t="s">
        <v>299</v>
      </c>
      <c r="C12" t="s">
        <v>300</v>
      </c>
      <c r="D12">
        <v>3</v>
      </c>
      <c r="E12" t="s">
        <v>301</v>
      </c>
    </row>
    <row r="13" spans="1:7" x14ac:dyDescent="0.25">
      <c r="A13" s="3">
        <v>41531</v>
      </c>
      <c r="B13" s="25" t="s">
        <v>302</v>
      </c>
      <c r="C13" t="s">
        <v>303</v>
      </c>
      <c r="D13">
        <v>0.5</v>
      </c>
      <c r="E13" t="s">
        <v>304</v>
      </c>
    </row>
    <row r="14" spans="1:7" x14ac:dyDescent="0.25">
      <c r="A14" s="3">
        <v>41531</v>
      </c>
      <c r="B14" t="s">
        <v>12</v>
      </c>
      <c r="C14" t="s">
        <v>305</v>
      </c>
      <c r="D14">
        <v>0.5</v>
      </c>
    </row>
    <row r="15" spans="1:7" x14ac:dyDescent="0.25">
      <c r="A15" s="3">
        <v>41532</v>
      </c>
      <c r="B15" t="s">
        <v>67</v>
      </c>
      <c r="C15" t="s">
        <v>306</v>
      </c>
      <c r="D15">
        <v>0.5</v>
      </c>
    </row>
    <row r="16" spans="1:7" x14ac:dyDescent="0.25">
      <c r="A16" s="3">
        <v>41533</v>
      </c>
      <c r="B16" t="s">
        <v>67</v>
      </c>
      <c r="C16" t="s">
        <v>307</v>
      </c>
      <c r="D16">
        <v>0.5</v>
      </c>
    </row>
    <row r="17" spans="1:7" x14ac:dyDescent="0.25">
      <c r="A17" s="3">
        <v>41533</v>
      </c>
      <c r="B17" t="s">
        <v>299</v>
      </c>
      <c r="C17" t="s">
        <v>308</v>
      </c>
      <c r="D17">
        <v>3</v>
      </c>
    </row>
    <row r="18" spans="1:7" x14ac:dyDescent="0.25">
      <c r="A18" s="3">
        <v>41534</v>
      </c>
      <c r="B18" t="s">
        <v>67</v>
      </c>
      <c r="C18" t="s">
        <v>307</v>
      </c>
      <c r="D18">
        <v>0.5</v>
      </c>
    </row>
    <row r="19" spans="1:7" x14ac:dyDescent="0.25">
      <c r="A19" s="3">
        <v>41534</v>
      </c>
      <c r="B19" s="7" t="s">
        <v>12</v>
      </c>
      <c r="C19" t="s">
        <v>16</v>
      </c>
      <c r="D19">
        <v>1.5</v>
      </c>
    </row>
    <row r="20" spans="1:7" x14ac:dyDescent="0.25">
      <c r="A20" s="3">
        <v>41535</v>
      </c>
      <c r="B20" t="s">
        <v>67</v>
      </c>
      <c r="C20" t="s">
        <v>307</v>
      </c>
      <c r="D20">
        <v>0.5</v>
      </c>
    </row>
    <row r="21" spans="1:7" x14ac:dyDescent="0.25">
      <c r="A21" s="3">
        <v>41536</v>
      </c>
      <c r="B21" t="s">
        <v>67</v>
      </c>
      <c r="C21" t="s">
        <v>307</v>
      </c>
      <c r="D21">
        <v>0.5</v>
      </c>
    </row>
    <row r="22" spans="1:7" x14ac:dyDescent="0.25">
      <c r="A22" s="3">
        <v>41537</v>
      </c>
      <c r="B22" t="s">
        <v>67</v>
      </c>
      <c r="C22" t="s">
        <v>307</v>
      </c>
      <c r="D22">
        <v>0.5</v>
      </c>
    </row>
    <row r="23" spans="1:7" x14ac:dyDescent="0.25">
      <c r="A23" s="3">
        <v>41537</v>
      </c>
      <c r="B23" t="s">
        <v>299</v>
      </c>
      <c r="C23" t="s">
        <v>308</v>
      </c>
      <c r="D23">
        <v>2</v>
      </c>
    </row>
    <row r="25" spans="1:7" x14ac:dyDescent="0.25">
      <c r="A25" s="80" t="s">
        <v>65</v>
      </c>
      <c r="B25" s="80"/>
      <c r="C25" s="80"/>
      <c r="D25" s="80"/>
      <c r="E25" s="80"/>
      <c r="F25" s="23" t="s">
        <v>309</v>
      </c>
      <c r="G25" s="23">
        <f>SUM(D27:D29)</f>
        <v>9</v>
      </c>
    </row>
    <row r="26" spans="1:7" x14ac:dyDescent="0.25">
      <c r="A26" s="2" t="s">
        <v>7</v>
      </c>
      <c r="B26" s="2" t="s">
        <v>8</v>
      </c>
      <c r="C26" s="2" t="s">
        <v>9</v>
      </c>
      <c r="D26" s="2" t="s">
        <v>10</v>
      </c>
      <c r="E26" s="2" t="s">
        <v>11</v>
      </c>
    </row>
    <row r="27" spans="1:7" x14ac:dyDescent="0.25">
      <c r="A27" s="24">
        <v>41538</v>
      </c>
      <c r="B27" t="s">
        <v>299</v>
      </c>
      <c r="C27" t="s">
        <v>310</v>
      </c>
      <c r="D27">
        <v>5</v>
      </c>
    </row>
    <row r="28" spans="1:7" x14ac:dyDescent="0.25">
      <c r="A28" s="3">
        <v>41543</v>
      </c>
      <c r="B28" s="7" t="s">
        <v>12</v>
      </c>
      <c r="C28" t="s">
        <v>255</v>
      </c>
      <c r="D28">
        <v>2</v>
      </c>
    </row>
    <row r="29" spans="1:7" x14ac:dyDescent="0.25">
      <c r="A29" t="s">
        <v>67</v>
      </c>
      <c r="B29" t="s">
        <v>67</v>
      </c>
      <c r="C29" t="s">
        <v>311</v>
      </c>
      <c r="D29">
        <v>2</v>
      </c>
      <c r="E29" t="s">
        <v>312</v>
      </c>
    </row>
    <row r="31" spans="1:7" ht="15" customHeight="1" x14ac:dyDescent="0.25">
      <c r="A31" s="80" t="s">
        <v>32</v>
      </c>
      <c r="B31" s="80"/>
      <c r="C31" s="80"/>
      <c r="D31" s="80"/>
      <c r="E31" s="80"/>
      <c r="F31" s="23" t="s">
        <v>313</v>
      </c>
      <c r="G31" s="23">
        <f>SUM(D33:D39)</f>
        <v>18</v>
      </c>
    </row>
    <row r="32" spans="1:7" x14ac:dyDescent="0.25">
      <c r="A32" s="2" t="s">
        <v>7</v>
      </c>
      <c r="B32" s="2" t="s">
        <v>8</v>
      </c>
      <c r="C32" s="2" t="s">
        <v>9</v>
      </c>
      <c r="D32" s="2" t="s">
        <v>10</v>
      </c>
      <c r="E32" s="2" t="s">
        <v>11</v>
      </c>
    </row>
    <row r="33" spans="1:7" x14ac:dyDescent="0.25">
      <c r="A33" s="24">
        <v>41545</v>
      </c>
      <c r="B33" t="s">
        <v>299</v>
      </c>
      <c r="C33" t="s">
        <v>310</v>
      </c>
      <c r="D33">
        <v>3</v>
      </c>
    </row>
    <row r="34" spans="1:7" x14ac:dyDescent="0.25">
      <c r="A34" s="24">
        <v>41546</v>
      </c>
      <c r="B34" t="s">
        <v>299</v>
      </c>
      <c r="C34" t="s">
        <v>310</v>
      </c>
      <c r="D34">
        <v>5</v>
      </c>
    </row>
    <row r="35" spans="1:7" x14ac:dyDescent="0.25">
      <c r="A35" s="3">
        <v>41546</v>
      </c>
      <c r="B35" s="26" t="s">
        <v>12</v>
      </c>
      <c r="C35" t="s">
        <v>114</v>
      </c>
      <c r="D35">
        <v>2</v>
      </c>
    </row>
    <row r="36" spans="1:7" x14ac:dyDescent="0.25">
      <c r="A36" s="3">
        <v>41546</v>
      </c>
      <c r="B36" s="25" t="s">
        <v>314</v>
      </c>
      <c r="C36" t="s">
        <v>315</v>
      </c>
      <c r="D36">
        <v>2</v>
      </c>
    </row>
    <row r="37" spans="1:7" x14ac:dyDescent="0.25">
      <c r="A37" s="3">
        <v>41550</v>
      </c>
      <c r="B37" t="s">
        <v>20</v>
      </c>
      <c r="C37" t="s">
        <v>316</v>
      </c>
      <c r="D37">
        <v>2</v>
      </c>
    </row>
    <row r="38" spans="1:7" x14ac:dyDescent="0.25">
      <c r="A38" s="3">
        <v>41551</v>
      </c>
      <c r="B38" t="s">
        <v>20</v>
      </c>
      <c r="C38" t="s">
        <v>316</v>
      </c>
      <c r="D38">
        <v>2</v>
      </c>
    </row>
    <row r="39" spans="1:7" x14ac:dyDescent="0.25">
      <c r="A39" t="s">
        <v>67</v>
      </c>
      <c r="B39" t="s">
        <v>67</v>
      </c>
      <c r="C39" t="s">
        <v>311</v>
      </c>
      <c r="D39">
        <v>2</v>
      </c>
    </row>
    <row r="41" spans="1:7" ht="15" customHeight="1" x14ac:dyDescent="0.25">
      <c r="A41" s="80" t="s">
        <v>113</v>
      </c>
      <c r="B41" s="80"/>
      <c r="C41" s="80"/>
      <c r="D41" s="80"/>
      <c r="E41" s="80"/>
      <c r="F41" s="23" t="s">
        <v>317</v>
      </c>
      <c r="G41" s="23">
        <f>SUM(D43:D54)</f>
        <v>25.5</v>
      </c>
    </row>
    <row r="42" spans="1:7" x14ac:dyDescent="0.25">
      <c r="A42" s="2" t="s">
        <v>7</v>
      </c>
      <c r="B42" s="2" t="s">
        <v>8</v>
      </c>
      <c r="C42" s="2" t="s">
        <v>9</v>
      </c>
      <c r="D42" s="2" t="s">
        <v>10</v>
      </c>
      <c r="E42" s="2" t="s">
        <v>11</v>
      </c>
    </row>
    <row r="43" spans="1:7" x14ac:dyDescent="0.25">
      <c r="A43" s="24">
        <v>41552</v>
      </c>
      <c r="B43" t="s">
        <v>20</v>
      </c>
      <c r="C43" t="s">
        <v>318</v>
      </c>
      <c r="D43">
        <v>2</v>
      </c>
    </row>
    <row r="44" spans="1:7" x14ac:dyDescent="0.25">
      <c r="A44" s="24">
        <v>41553</v>
      </c>
      <c r="B44" t="s">
        <v>20</v>
      </c>
      <c r="C44" t="s">
        <v>318</v>
      </c>
      <c r="D44">
        <v>2</v>
      </c>
    </row>
    <row r="45" spans="1:7" x14ac:dyDescent="0.25">
      <c r="A45" s="24">
        <v>41553</v>
      </c>
      <c r="B45" s="26" t="s">
        <v>20</v>
      </c>
      <c r="C45" t="s">
        <v>319</v>
      </c>
      <c r="D45">
        <v>1</v>
      </c>
    </row>
    <row r="46" spans="1:7" x14ac:dyDescent="0.25">
      <c r="A46" s="24">
        <v>41553</v>
      </c>
      <c r="B46" s="25" t="s">
        <v>320</v>
      </c>
      <c r="C46" t="s">
        <v>321</v>
      </c>
      <c r="D46">
        <v>2</v>
      </c>
    </row>
    <row r="47" spans="1:7" x14ac:dyDescent="0.25">
      <c r="A47" s="24">
        <v>41553</v>
      </c>
      <c r="B47" t="s">
        <v>12</v>
      </c>
      <c r="C47" t="s">
        <v>322</v>
      </c>
      <c r="D47">
        <v>2</v>
      </c>
    </row>
    <row r="48" spans="1:7" x14ac:dyDescent="0.25">
      <c r="A48" s="3">
        <v>41553</v>
      </c>
      <c r="B48" t="s">
        <v>221</v>
      </c>
      <c r="C48" t="s">
        <v>323</v>
      </c>
      <c r="D48">
        <v>2</v>
      </c>
    </row>
    <row r="49" spans="1:7" x14ac:dyDescent="0.25">
      <c r="A49" s="3">
        <v>41553</v>
      </c>
      <c r="B49" t="s">
        <v>324</v>
      </c>
      <c r="C49" t="s">
        <v>325</v>
      </c>
      <c r="D49">
        <v>0.5</v>
      </c>
    </row>
    <row r="50" spans="1:7" x14ac:dyDescent="0.25">
      <c r="A50" s="3">
        <v>41554</v>
      </c>
      <c r="B50" t="s">
        <v>299</v>
      </c>
      <c r="C50" t="s">
        <v>326</v>
      </c>
      <c r="D50">
        <v>1</v>
      </c>
    </row>
    <row r="51" spans="1:7" x14ac:dyDescent="0.25">
      <c r="A51" s="3">
        <v>41555</v>
      </c>
      <c r="B51" t="s">
        <v>140</v>
      </c>
      <c r="C51" t="s">
        <v>327</v>
      </c>
      <c r="D51">
        <v>2</v>
      </c>
    </row>
    <row r="52" spans="1:7" x14ac:dyDescent="0.25">
      <c r="A52" s="3">
        <v>41555</v>
      </c>
      <c r="B52" t="s">
        <v>299</v>
      </c>
      <c r="C52" t="s">
        <v>328</v>
      </c>
      <c r="D52">
        <v>5</v>
      </c>
    </row>
    <row r="53" spans="1:7" x14ac:dyDescent="0.25">
      <c r="A53" s="3">
        <v>41557</v>
      </c>
      <c r="B53" t="s">
        <v>12</v>
      </c>
      <c r="C53" t="s">
        <v>36</v>
      </c>
      <c r="D53">
        <v>4</v>
      </c>
    </row>
    <row r="54" spans="1:7" x14ac:dyDescent="0.25">
      <c r="A54" t="s">
        <v>67</v>
      </c>
      <c r="B54" t="s">
        <v>67</v>
      </c>
      <c r="C54" t="s">
        <v>311</v>
      </c>
      <c r="D54">
        <v>2</v>
      </c>
    </row>
    <row r="55" spans="1:7" ht="15" customHeight="1" x14ac:dyDescent="0.25">
      <c r="A55" s="80" t="s">
        <v>45</v>
      </c>
      <c r="B55" s="80"/>
      <c r="C55" s="80"/>
      <c r="D55" s="80"/>
      <c r="E55" s="80"/>
      <c r="F55" s="23" t="s">
        <v>329</v>
      </c>
      <c r="G55" s="23">
        <f>SUM(D58:D68)</f>
        <v>21.5</v>
      </c>
    </row>
    <row r="56" spans="1:7" ht="15" customHeight="1" x14ac:dyDescent="0.25">
      <c r="A56" s="27"/>
      <c r="B56" s="27"/>
      <c r="C56" s="27"/>
      <c r="D56" s="27"/>
      <c r="E56" s="27"/>
      <c r="F56" s="23"/>
      <c r="G56" s="23"/>
    </row>
    <row r="57" spans="1:7" x14ac:dyDescent="0.25">
      <c r="A57" s="2" t="s">
        <v>7</v>
      </c>
      <c r="B57" s="2" t="s">
        <v>8</v>
      </c>
      <c r="C57" s="2" t="s">
        <v>9</v>
      </c>
      <c r="D57" s="2" t="s">
        <v>10</v>
      </c>
      <c r="E57" s="2" t="s">
        <v>11</v>
      </c>
    </row>
    <row r="58" spans="1:7" x14ac:dyDescent="0.25">
      <c r="A58" s="3">
        <v>41559</v>
      </c>
      <c r="B58" t="s">
        <v>20</v>
      </c>
      <c r="C58" t="s">
        <v>330</v>
      </c>
      <c r="D58">
        <v>5</v>
      </c>
    </row>
    <row r="59" spans="1:7" x14ac:dyDescent="0.25">
      <c r="A59" s="3">
        <v>41559</v>
      </c>
      <c r="B59" t="s">
        <v>331</v>
      </c>
      <c r="C59" t="s">
        <v>332</v>
      </c>
      <c r="D59">
        <v>0.5</v>
      </c>
      <c r="E59" t="s">
        <v>333</v>
      </c>
    </row>
    <row r="60" spans="1:7" x14ac:dyDescent="0.25">
      <c r="A60" s="3">
        <v>41560</v>
      </c>
      <c r="B60" t="s">
        <v>20</v>
      </c>
      <c r="C60" t="s">
        <v>334</v>
      </c>
      <c r="D60">
        <v>5</v>
      </c>
    </row>
    <row r="61" spans="1:7" x14ac:dyDescent="0.25">
      <c r="A61" s="3">
        <v>41562</v>
      </c>
      <c r="B61" t="s">
        <v>140</v>
      </c>
      <c r="C61" t="s">
        <v>335</v>
      </c>
      <c r="D61">
        <v>0.5</v>
      </c>
    </row>
    <row r="62" spans="1:7" x14ac:dyDescent="0.25">
      <c r="A62" s="3">
        <v>41563</v>
      </c>
      <c r="B62" t="s">
        <v>140</v>
      </c>
      <c r="C62" t="s">
        <v>335</v>
      </c>
      <c r="D62">
        <v>0.5</v>
      </c>
    </row>
    <row r="63" spans="1:7" x14ac:dyDescent="0.25">
      <c r="A63" t="s">
        <v>67</v>
      </c>
      <c r="B63" t="s">
        <v>67</v>
      </c>
      <c r="C63" t="s">
        <v>311</v>
      </c>
      <c r="D63">
        <v>2</v>
      </c>
    </row>
    <row r="64" spans="1:7" x14ac:dyDescent="0.25">
      <c r="A64" s="3">
        <v>41564</v>
      </c>
      <c r="B64" t="s">
        <v>176</v>
      </c>
      <c r="C64" t="s">
        <v>253</v>
      </c>
      <c r="D64">
        <v>1</v>
      </c>
    </row>
    <row r="65" spans="1:7" x14ac:dyDescent="0.25">
      <c r="A65" s="3">
        <v>41564</v>
      </c>
      <c r="B65" s="28" t="s">
        <v>320</v>
      </c>
      <c r="C65" t="s">
        <v>336</v>
      </c>
      <c r="D65">
        <v>2</v>
      </c>
    </row>
    <row r="66" spans="1:7" x14ac:dyDescent="0.25">
      <c r="A66" s="3">
        <v>41565</v>
      </c>
      <c r="B66" s="28" t="s">
        <v>320</v>
      </c>
      <c r="C66" t="s">
        <v>336</v>
      </c>
      <c r="D66">
        <v>5</v>
      </c>
    </row>
    <row r="68" spans="1:7" x14ac:dyDescent="0.25">
      <c r="A68" s="80" t="s">
        <v>50</v>
      </c>
      <c r="B68" s="80"/>
      <c r="C68" s="80"/>
      <c r="D68" s="80"/>
      <c r="E68" s="80"/>
      <c r="F68" s="23" t="s">
        <v>337</v>
      </c>
      <c r="G68" s="23">
        <f>SUM(D71:D81)</f>
        <v>20</v>
      </c>
    </row>
    <row r="69" spans="1:7" x14ac:dyDescent="0.25">
      <c r="A69" s="27"/>
      <c r="B69" s="27"/>
      <c r="C69" s="27"/>
      <c r="D69" s="27"/>
      <c r="E69" s="27"/>
      <c r="F69" s="23"/>
      <c r="G69" s="23"/>
    </row>
    <row r="70" spans="1:7" x14ac:dyDescent="0.25">
      <c r="A70" s="2" t="s">
        <v>7</v>
      </c>
      <c r="B70" s="2" t="s">
        <v>8</v>
      </c>
      <c r="C70" s="2" t="s">
        <v>9</v>
      </c>
      <c r="D70" s="2" t="s">
        <v>10</v>
      </c>
      <c r="E70" s="2" t="s">
        <v>11</v>
      </c>
    </row>
    <row r="71" spans="1:7" x14ac:dyDescent="0.25">
      <c r="A71" s="3">
        <v>41566</v>
      </c>
      <c r="B71" s="28" t="s">
        <v>320</v>
      </c>
      <c r="C71" t="s">
        <v>336</v>
      </c>
      <c r="D71">
        <v>8</v>
      </c>
    </row>
    <row r="72" spans="1:7" x14ac:dyDescent="0.25">
      <c r="A72" s="3">
        <v>41567</v>
      </c>
      <c r="B72" s="28" t="s">
        <v>320</v>
      </c>
      <c r="C72" t="s">
        <v>336</v>
      </c>
      <c r="D72">
        <v>3</v>
      </c>
    </row>
    <row r="73" spans="1:7" x14ac:dyDescent="0.25">
      <c r="A73" s="3">
        <v>41567</v>
      </c>
      <c r="B73" t="s">
        <v>12</v>
      </c>
      <c r="C73" t="s">
        <v>322</v>
      </c>
      <c r="D73">
        <v>3</v>
      </c>
    </row>
    <row r="74" spans="1:7" x14ac:dyDescent="0.25">
      <c r="A74" s="3">
        <v>41567</v>
      </c>
      <c r="B74" t="s">
        <v>140</v>
      </c>
      <c r="C74" t="s">
        <v>338</v>
      </c>
      <c r="D74">
        <v>1</v>
      </c>
    </row>
    <row r="75" spans="1:7" x14ac:dyDescent="0.25">
      <c r="A75" s="3">
        <v>41567</v>
      </c>
      <c r="B75" t="s">
        <v>302</v>
      </c>
      <c r="C75" t="s">
        <v>339</v>
      </c>
      <c r="D75">
        <v>2</v>
      </c>
    </row>
    <row r="76" spans="1:7" x14ac:dyDescent="0.25">
      <c r="A76" s="3">
        <v>41568</v>
      </c>
      <c r="B76" t="s">
        <v>140</v>
      </c>
      <c r="C76" t="s">
        <v>338</v>
      </c>
      <c r="D76">
        <v>1</v>
      </c>
    </row>
    <row r="77" spans="1:7" x14ac:dyDescent="0.25">
      <c r="A77" s="3">
        <v>41568</v>
      </c>
      <c r="B77" t="s">
        <v>302</v>
      </c>
      <c r="C77" t="s">
        <v>339</v>
      </c>
      <c r="D77">
        <v>2</v>
      </c>
    </row>
    <row r="78" spans="1:7" x14ac:dyDescent="0.25">
      <c r="A78" s="3"/>
      <c r="B78" s="28"/>
    </row>
    <row r="79" spans="1:7" x14ac:dyDescent="0.25">
      <c r="A79" s="80" t="s">
        <v>340</v>
      </c>
      <c r="B79" s="80"/>
      <c r="C79" s="80"/>
      <c r="D79" s="80"/>
      <c r="E79" s="80"/>
      <c r="F79" s="23" t="s">
        <v>341</v>
      </c>
      <c r="G79" s="23">
        <f>SUM(D82:D92)</f>
        <v>27</v>
      </c>
    </row>
    <row r="80" spans="1:7" x14ac:dyDescent="0.25">
      <c r="A80" s="27"/>
      <c r="B80" s="27"/>
      <c r="C80" s="27"/>
      <c r="D80" s="27"/>
      <c r="E80" s="27"/>
      <c r="F80" s="23"/>
      <c r="G80" s="23"/>
    </row>
    <row r="81" spans="1:7" x14ac:dyDescent="0.25">
      <c r="A81" s="2" t="s">
        <v>7</v>
      </c>
      <c r="B81" s="2" t="s">
        <v>8</v>
      </c>
      <c r="C81" s="2" t="s">
        <v>9</v>
      </c>
      <c r="D81" s="2" t="s">
        <v>10</v>
      </c>
      <c r="E81" s="2" t="s">
        <v>11</v>
      </c>
    </row>
    <row r="82" spans="1:7" x14ac:dyDescent="0.25">
      <c r="A82" s="3">
        <v>41604</v>
      </c>
      <c r="B82" s="28" t="s">
        <v>320</v>
      </c>
      <c r="C82" t="s">
        <v>336</v>
      </c>
      <c r="D82">
        <v>7</v>
      </c>
      <c r="E82" t="s">
        <v>342</v>
      </c>
    </row>
    <row r="83" spans="1:7" x14ac:dyDescent="0.25">
      <c r="A83" s="3">
        <v>41605</v>
      </c>
      <c r="B83" s="28" t="s">
        <v>320</v>
      </c>
      <c r="C83" t="s">
        <v>336</v>
      </c>
      <c r="D83">
        <v>7</v>
      </c>
      <c r="E83" t="s">
        <v>343</v>
      </c>
    </row>
    <row r="84" spans="1:7" x14ac:dyDescent="0.25">
      <c r="A84" s="3">
        <v>41606</v>
      </c>
      <c r="B84" s="28" t="s">
        <v>320</v>
      </c>
      <c r="C84" t="s">
        <v>336</v>
      </c>
      <c r="D84">
        <v>2</v>
      </c>
      <c r="E84" t="s">
        <v>344</v>
      </c>
    </row>
    <row r="85" spans="1:7" x14ac:dyDescent="0.25">
      <c r="A85" s="3">
        <v>41578</v>
      </c>
      <c r="B85" s="7" t="s">
        <v>12</v>
      </c>
      <c r="C85" t="s">
        <v>16</v>
      </c>
      <c r="D85">
        <v>1</v>
      </c>
    </row>
    <row r="86" spans="1:7" x14ac:dyDescent="0.25">
      <c r="A86" s="3">
        <v>41579</v>
      </c>
      <c r="B86" s="28" t="s">
        <v>320</v>
      </c>
      <c r="C86" t="s">
        <v>336</v>
      </c>
      <c r="D86">
        <v>3</v>
      </c>
      <c r="E86" t="s">
        <v>345</v>
      </c>
    </row>
    <row r="87" spans="1:7" x14ac:dyDescent="0.25">
      <c r="A87" t="s">
        <v>67</v>
      </c>
      <c r="B87" t="s">
        <v>67</v>
      </c>
      <c r="C87" t="s">
        <v>311</v>
      </c>
      <c r="D87">
        <v>2</v>
      </c>
    </row>
    <row r="89" spans="1:7" x14ac:dyDescent="0.25">
      <c r="A89" s="84" t="s">
        <v>953</v>
      </c>
      <c r="B89" s="84"/>
      <c r="C89" s="84"/>
      <c r="D89" s="84"/>
      <c r="E89" s="84"/>
      <c r="F89" s="65" t="s">
        <v>341</v>
      </c>
      <c r="G89" s="65">
        <f>SUM(D92:D102)</f>
        <v>26</v>
      </c>
    </row>
    <row r="90" spans="1:7" x14ac:dyDescent="0.25">
      <c r="A90" s="64"/>
      <c r="B90" s="64"/>
      <c r="C90" s="64"/>
      <c r="D90" s="64"/>
      <c r="E90" s="64"/>
      <c r="F90" s="65"/>
      <c r="G90" s="65"/>
    </row>
    <row r="91" spans="1:7" x14ac:dyDescent="0.25">
      <c r="A91" s="52" t="s">
        <v>7</v>
      </c>
      <c r="B91" s="52" t="s">
        <v>8</v>
      </c>
      <c r="C91" s="52" t="s">
        <v>9</v>
      </c>
      <c r="D91" s="52" t="s">
        <v>10</v>
      </c>
      <c r="E91" s="52" t="s">
        <v>11</v>
      </c>
      <c r="F91" s="31"/>
      <c r="G91" s="31"/>
    </row>
    <row r="92" spans="1:7" x14ac:dyDescent="0.25">
      <c r="A92" s="56">
        <v>41580</v>
      </c>
      <c r="B92" s="66" t="s">
        <v>320</v>
      </c>
      <c r="C92" s="31" t="s">
        <v>336</v>
      </c>
      <c r="D92" s="31">
        <v>5</v>
      </c>
      <c r="E92" s="31" t="s">
        <v>961</v>
      </c>
      <c r="F92" s="31"/>
      <c r="G92" s="31"/>
    </row>
    <row r="93" spans="1:7" x14ac:dyDescent="0.25">
      <c r="A93" s="56">
        <v>41580</v>
      </c>
      <c r="B93" s="66" t="s">
        <v>962</v>
      </c>
      <c r="C93" s="31" t="s">
        <v>963</v>
      </c>
      <c r="D93" s="31">
        <v>4</v>
      </c>
      <c r="E93" s="31" t="s">
        <v>964</v>
      </c>
      <c r="F93" s="31"/>
      <c r="G93" s="31"/>
    </row>
    <row r="94" spans="1:7" x14ac:dyDescent="0.25">
      <c r="A94" s="56">
        <v>41581</v>
      </c>
      <c r="B94" s="66" t="s">
        <v>320</v>
      </c>
      <c r="C94" s="31" t="s">
        <v>336</v>
      </c>
      <c r="D94" s="31">
        <v>5</v>
      </c>
      <c r="E94" s="31" t="s">
        <v>961</v>
      </c>
      <c r="F94" s="31"/>
      <c r="G94" s="31"/>
    </row>
    <row r="95" spans="1:7" x14ac:dyDescent="0.25">
      <c r="A95" s="56">
        <v>41581</v>
      </c>
      <c r="B95" s="66" t="s">
        <v>962</v>
      </c>
      <c r="C95" s="31" t="s">
        <v>963</v>
      </c>
      <c r="D95" s="31">
        <v>4</v>
      </c>
      <c r="E95" s="31" t="s">
        <v>964</v>
      </c>
      <c r="F95" s="31"/>
      <c r="G95" s="31"/>
    </row>
    <row r="97" spans="1:7" x14ac:dyDescent="0.25">
      <c r="A97" s="84" t="s">
        <v>1035</v>
      </c>
      <c r="B97" s="84"/>
      <c r="C97" s="84"/>
      <c r="D97" s="84"/>
      <c r="E97" s="84"/>
      <c r="F97" s="65" t="s">
        <v>341</v>
      </c>
      <c r="G97" s="65">
        <f>SUM(D100:D110)</f>
        <v>8</v>
      </c>
    </row>
    <row r="98" spans="1:7" x14ac:dyDescent="0.25">
      <c r="A98" s="64"/>
      <c r="B98" s="64"/>
      <c r="C98" s="64"/>
      <c r="D98" s="64"/>
      <c r="E98" s="64"/>
      <c r="F98" s="65"/>
      <c r="G98" s="65"/>
    </row>
    <row r="99" spans="1:7" x14ac:dyDescent="0.25">
      <c r="A99" s="52" t="s">
        <v>7</v>
      </c>
      <c r="B99" s="52" t="s">
        <v>8</v>
      </c>
      <c r="C99" s="52" t="s">
        <v>9</v>
      </c>
      <c r="D99" s="52" t="s">
        <v>10</v>
      </c>
      <c r="E99" s="52" t="s">
        <v>11</v>
      </c>
      <c r="F99" s="31"/>
      <c r="G99" s="31"/>
    </row>
    <row r="100" spans="1:7" x14ac:dyDescent="0.25">
      <c r="A100" s="56">
        <v>41587</v>
      </c>
      <c r="B100" s="66" t="s">
        <v>962</v>
      </c>
      <c r="C100" s="31" t="s">
        <v>963</v>
      </c>
      <c r="D100" s="31">
        <v>3</v>
      </c>
      <c r="E100" s="31" t="s">
        <v>1036</v>
      </c>
      <c r="F100" s="31"/>
      <c r="G100" s="31"/>
    </row>
    <row r="101" spans="1:7" x14ac:dyDescent="0.25">
      <c r="A101" s="56">
        <v>41587</v>
      </c>
      <c r="B101" s="66" t="s">
        <v>20</v>
      </c>
      <c r="C101" s="31" t="s">
        <v>1037</v>
      </c>
      <c r="D101" s="31">
        <v>5</v>
      </c>
      <c r="E101" s="31" t="s">
        <v>1038</v>
      </c>
      <c r="F101" s="31"/>
      <c r="G101" s="31"/>
    </row>
  </sheetData>
  <mergeCells count="12">
    <mergeCell ref="A97:E97"/>
    <mergeCell ref="C3:E3"/>
    <mergeCell ref="B5:E5"/>
    <mergeCell ref="B6:E6"/>
    <mergeCell ref="A9:E9"/>
    <mergeCell ref="A25:E25"/>
    <mergeCell ref="A89:E89"/>
    <mergeCell ref="A31:E31"/>
    <mergeCell ref="A41:E41"/>
    <mergeCell ref="A55:E55"/>
    <mergeCell ref="A68:E68"/>
    <mergeCell ref="A79:E7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84"/>
  <sheetViews>
    <sheetView topLeftCell="A153" zoomScaleNormal="100" zoomScalePageLayoutView="60" workbookViewId="0">
      <selection activeCell="E182" sqref="E182"/>
    </sheetView>
  </sheetViews>
  <sheetFormatPr baseColWidth="10" defaultRowHeight="15" x14ac:dyDescent="0.25"/>
  <cols>
    <col min="1" max="1" width="12.5703125"/>
    <col min="2" max="2" width="18.140625"/>
    <col min="3" max="3" width="49"/>
    <col min="4" max="4" width="9.140625"/>
    <col min="5" max="5" width="92"/>
    <col min="6" max="1025" width="9.140625"/>
  </cols>
  <sheetData>
    <row r="3" spans="1:7" x14ac:dyDescent="0.25">
      <c r="A3" s="1"/>
      <c r="B3" s="1"/>
      <c r="C3" s="80" t="s">
        <v>0</v>
      </c>
      <c r="D3" s="80"/>
      <c r="E3" s="80"/>
    </row>
    <row r="4" spans="1:7" x14ac:dyDescent="0.25">
      <c r="A4" s="1" t="s">
        <v>1</v>
      </c>
      <c r="B4">
        <v>6</v>
      </c>
    </row>
    <row r="5" spans="1:7" x14ac:dyDescent="0.25">
      <c r="A5" s="1" t="s">
        <v>2</v>
      </c>
      <c r="B5" s="81" t="s">
        <v>346</v>
      </c>
      <c r="C5" s="81"/>
      <c r="D5" s="81"/>
      <c r="E5" s="81"/>
    </row>
    <row r="6" spans="1:7" x14ac:dyDescent="0.25">
      <c r="A6" s="1" t="s">
        <v>4</v>
      </c>
      <c r="B6" s="81" t="s">
        <v>347</v>
      </c>
      <c r="C6" s="81"/>
      <c r="D6" s="81"/>
      <c r="E6" s="81"/>
    </row>
    <row r="9" spans="1:7" x14ac:dyDescent="0.25">
      <c r="A9" s="80" t="s">
        <v>6</v>
      </c>
      <c r="B9" s="80"/>
      <c r="C9" s="80"/>
      <c r="D9" s="80"/>
      <c r="E9" s="80"/>
    </row>
    <row r="10" spans="1:7" x14ac:dyDescent="0.25">
      <c r="A10" s="2" t="s">
        <v>7</v>
      </c>
      <c r="B10" s="2" t="s">
        <v>8</v>
      </c>
      <c r="C10" s="2" t="s">
        <v>9</v>
      </c>
      <c r="D10" s="2" t="s">
        <v>10</v>
      </c>
      <c r="E10" s="2" t="s">
        <v>11</v>
      </c>
    </row>
    <row r="11" spans="1:7" x14ac:dyDescent="0.25">
      <c r="A11" s="19">
        <v>41531</v>
      </c>
      <c r="B11" s="10" t="s">
        <v>348</v>
      </c>
      <c r="C11" s="11" t="s">
        <v>349</v>
      </c>
      <c r="D11" s="11">
        <v>1</v>
      </c>
      <c r="E11" s="11" t="s">
        <v>350</v>
      </c>
      <c r="F11" s="11"/>
      <c r="G11" s="11"/>
    </row>
    <row r="12" spans="1:7" x14ac:dyDescent="0.25">
      <c r="A12" s="19">
        <v>41531</v>
      </c>
      <c r="B12" s="10" t="s">
        <v>348</v>
      </c>
      <c r="C12" s="11" t="s">
        <v>351</v>
      </c>
      <c r="D12" s="11">
        <v>1</v>
      </c>
      <c r="E12" s="11" t="s">
        <v>352</v>
      </c>
      <c r="F12" s="11"/>
      <c r="G12" s="11"/>
    </row>
    <row r="13" spans="1:7" x14ac:dyDescent="0.25">
      <c r="A13" s="3">
        <v>41532</v>
      </c>
      <c r="B13" s="7" t="s">
        <v>67</v>
      </c>
      <c r="C13" t="s">
        <v>306</v>
      </c>
      <c r="D13">
        <v>0.5</v>
      </c>
    </row>
    <row r="14" spans="1:7" x14ac:dyDescent="0.25">
      <c r="A14" s="3">
        <v>41532</v>
      </c>
      <c r="B14" s="7" t="s">
        <v>348</v>
      </c>
      <c r="C14" t="s">
        <v>353</v>
      </c>
      <c r="D14">
        <v>0.5</v>
      </c>
      <c r="E14" t="s">
        <v>354</v>
      </c>
    </row>
    <row r="15" spans="1:7" x14ac:dyDescent="0.25">
      <c r="A15" s="3">
        <v>41532</v>
      </c>
      <c r="B15" s="7" t="s">
        <v>348</v>
      </c>
      <c r="C15" t="s">
        <v>355</v>
      </c>
      <c r="D15">
        <v>0.5</v>
      </c>
    </row>
    <row r="16" spans="1:7" x14ac:dyDescent="0.25">
      <c r="A16" s="3">
        <v>41532</v>
      </c>
      <c r="B16" s="7" t="s">
        <v>12</v>
      </c>
      <c r="C16" t="s">
        <v>13</v>
      </c>
      <c r="D16">
        <v>1.5</v>
      </c>
      <c r="E16" t="s">
        <v>14</v>
      </c>
    </row>
    <row r="17" spans="1:5" x14ac:dyDescent="0.25">
      <c r="A17" s="3">
        <v>41532</v>
      </c>
      <c r="B17" s="7" t="s">
        <v>67</v>
      </c>
      <c r="C17" t="s">
        <v>306</v>
      </c>
      <c r="D17">
        <v>0.5</v>
      </c>
    </row>
    <row r="18" spans="1:5" x14ac:dyDescent="0.25">
      <c r="A18" s="3">
        <v>41533</v>
      </c>
      <c r="B18" s="7" t="s">
        <v>12</v>
      </c>
      <c r="C18" t="s">
        <v>15</v>
      </c>
      <c r="D18">
        <v>3</v>
      </c>
    </row>
    <row r="19" spans="1:5" x14ac:dyDescent="0.25">
      <c r="A19" s="3">
        <v>41533</v>
      </c>
      <c r="B19" s="7" t="s">
        <v>67</v>
      </c>
      <c r="C19" t="s">
        <v>306</v>
      </c>
      <c r="D19">
        <v>0.5</v>
      </c>
    </row>
    <row r="20" spans="1:5" x14ac:dyDescent="0.25">
      <c r="A20" s="3">
        <v>41534</v>
      </c>
      <c r="B20" s="7" t="s">
        <v>12</v>
      </c>
      <c r="C20" t="s">
        <v>16</v>
      </c>
      <c r="D20">
        <v>1.5</v>
      </c>
    </row>
    <row r="21" spans="1:5" x14ac:dyDescent="0.25">
      <c r="A21" s="3">
        <v>41536</v>
      </c>
      <c r="B21" s="7" t="s">
        <v>20</v>
      </c>
      <c r="C21" t="s">
        <v>356</v>
      </c>
      <c r="D21">
        <v>3</v>
      </c>
      <c r="E21" t="s">
        <v>357</v>
      </c>
    </row>
    <row r="22" spans="1:5" x14ac:dyDescent="0.25">
      <c r="A22" s="3">
        <v>41537</v>
      </c>
      <c r="B22" t="s">
        <v>67</v>
      </c>
      <c r="C22" t="s">
        <v>306</v>
      </c>
      <c r="D22">
        <v>0.5</v>
      </c>
    </row>
    <row r="23" spans="1:5" x14ac:dyDescent="0.25">
      <c r="A23" s="3">
        <v>41537</v>
      </c>
      <c r="B23" s="7" t="s">
        <v>20</v>
      </c>
      <c r="C23" t="s">
        <v>358</v>
      </c>
      <c r="D23">
        <v>3.5</v>
      </c>
      <c r="E23" t="s">
        <v>359</v>
      </c>
    </row>
    <row r="26" spans="1:5" x14ac:dyDescent="0.25">
      <c r="A26" s="82" t="s">
        <v>31</v>
      </c>
      <c r="B26" s="82"/>
      <c r="C26">
        <f>SUM(D11:D23)</f>
        <v>17.5</v>
      </c>
    </row>
    <row r="28" spans="1:5" x14ac:dyDescent="0.25">
      <c r="A28" s="80" t="s">
        <v>65</v>
      </c>
      <c r="B28" s="80"/>
      <c r="C28" s="80"/>
      <c r="D28" s="80"/>
      <c r="E28" s="80"/>
    </row>
    <row r="29" spans="1:5" x14ac:dyDescent="0.25">
      <c r="A29" s="2" t="s">
        <v>7</v>
      </c>
      <c r="B29" s="2" t="s">
        <v>8</v>
      </c>
      <c r="C29" s="2" t="s">
        <v>9</v>
      </c>
      <c r="D29" s="2" t="s">
        <v>10</v>
      </c>
      <c r="E29" s="2" t="s">
        <v>55</v>
      </c>
    </row>
    <row r="30" spans="1:5" x14ac:dyDescent="0.25">
      <c r="A30" s="19">
        <v>41538</v>
      </c>
      <c r="B30" s="10" t="s">
        <v>20</v>
      </c>
      <c r="C30" s="11" t="s">
        <v>360</v>
      </c>
      <c r="D30" s="11">
        <v>1</v>
      </c>
      <c r="E30" s="11" t="s">
        <v>361</v>
      </c>
    </row>
    <row r="31" spans="1:5" x14ac:dyDescent="0.25">
      <c r="A31" s="19">
        <v>41538</v>
      </c>
      <c r="B31" s="10" t="s">
        <v>20</v>
      </c>
      <c r="C31" s="11" t="s">
        <v>360</v>
      </c>
      <c r="D31" s="11">
        <v>6</v>
      </c>
      <c r="E31" s="11" t="s">
        <v>362</v>
      </c>
    </row>
    <row r="32" spans="1:5" x14ac:dyDescent="0.25">
      <c r="A32" s="3">
        <v>41539</v>
      </c>
      <c r="B32" s="7" t="s">
        <v>20</v>
      </c>
      <c r="C32" s="11" t="s">
        <v>360</v>
      </c>
      <c r="D32">
        <v>1.5</v>
      </c>
      <c r="E32" t="s">
        <v>363</v>
      </c>
    </row>
    <row r="33" spans="1:5" x14ac:dyDescent="0.25">
      <c r="A33" s="3">
        <v>41539</v>
      </c>
      <c r="B33" s="7" t="s">
        <v>20</v>
      </c>
      <c r="C33" t="s">
        <v>364</v>
      </c>
      <c r="D33">
        <v>1</v>
      </c>
      <c r="E33" t="s">
        <v>365</v>
      </c>
    </row>
    <row r="34" spans="1:5" x14ac:dyDescent="0.25">
      <c r="A34" s="3">
        <v>41539</v>
      </c>
      <c r="B34" s="7" t="s">
        <v>12</v>
      </c>
      <c r="C34" t="s">
        <v>366</v>
      </c>
      <c r="D34">
        <v>1.5</v>
      </c>
      <c r="E34" t="s">
        <v>367</v>
      </c>
    </row>
    <row r="35" spans="1:5" x14ac:dyDescent="0.25">
      <c r="A35" s="3">
        <v>41539</v>
      </c>
      <c r="B35" s="7" t="s">
        <v>348</v>
      </c>
      <c r="C35" t="s">
        <v>368</v>
      </c>
      <c r="D35">
        <v>2</v>
      </c>
      <c r="E35" t="s">
        <v>369</v>
      </c>
    </row>
    <row r="36" spans="1:5" x14ac:dyDescent="0.25">
      <c r="A36" s="3">
        <v>41540</v>
      </c>
      <c r="B36" s="7" t="s">
        <v>67</v>
      </c>
      <c r="C36" t="s">
        <v>293</v>
      </c>
      <c r="D36">
        <v>0.5</v>
      </c>
    </row>
    <row r="37" spans="1:5" x14ac:dyDescent="0.25">
      <c r="A37" s="3">
        <v>41541</v>
      </c>
      <c r="B37" s="7" t="s">
        <v>67</v>
      </c>
      <c r="C37" t="s">
        <v>370</v>
      </c>
      <c r="D37">
        <v>0.75</v>
      </c>
    </row>
    <row r="38" spans="1:5" x14ac:dyDescent="0.25">
      <c r="A38" s="3">
        <v>41541</v>
      </c>
      <c r="B38" s="7" t="s">
        <v>67</v>
      </c>
      <c r="C38" t="s">
        <v>293</v>
      </c>
      <c r="D38">
        <v>0.5</v>
      </c>
    </row>
    <row r="39" spans="1:5" x14ac:dyDescent="0.25">
      <c r="A39" s="3">
        <v>41543</v>
      </c>
      <c r="B39" s="7" t="s">
        <v>12</v>
      </c>
      <c r="C39" t="s">
        <v>255</v>
      </c>
      <c r="D39">
        <v>2</v>
      </c>
    </row>
    <row r="41" spans="1:5" x14ac:dyDescent="0.25">
      <c r="A41" s="82" t="s">
        <v>31</v>
      </c>
      <c r="B41" s="82"/>
      <c r="C41">
        <f>SUM(D30:D39)</f>
        <v>16.75</v>
      </c>
    </row>
    <row r="43" spans="1:5" x14ac:dyDescent="0.25">
      <c r="A43" s="80" t="s">
        <v>32</v>
      </c>
      <c r="B43" s="80"/>
      <c r="C43" s="80"/>
      <c r="D43" s="80"/>
      <c r="E43" s="80"/>
    </row>
    <row r="44" spans="1:5" x14ac:dyDescent="0.25">
      <c r="A44" s="2" t="s">
        <v>7</v>
      </c>
      <c r="B44" s="2" t="s">
        <v>8</v>
      </c>
      <c r="C44" s="2" t="s">
        <v>9</v>
      </c>
      <c r="D44" s="2" t="s">
        <v>10</v>
      </c>
      <c r="E44" s="2" t="s">
        <v>55</v>
      </c>
    </row>
    <row r="45" spans="1:5" x14ac:dyDescent="0.25">
      <c r="A45" s="19">
        <v>41545</v>
      </c>
      <c r="B45" s="10" t="s">
        <v>67</v>
      </c>
      <c r="C45" s="11" t="s">
        <v>293</v>
      </c>
      <c r="D45" s="11">
        <v>0.5</v>
      </c>
      <c r="E45" s="11"/>
    </row>
    <row r="46" spans="1:5" x14ac:dyDescent="0.25">
      <c r="A46" s="19">
        <v>41546</v>
      </c>
      <c r="B46" s="10" t="s">
        <v>67</v>
      </c>
      <c r="C46" s="11" t="s">
        <v>293</v>
      </c>
      <c r="D46" s="11">
        <v>0.5</v>
      </c>
      <c r="E46" s="11"/>
    </row>
    <row r="47" spans="1:5" x14ac:dyDescent="0.25">
      <c r="A47" s="3">
        <v>41546</v>
      </c>
      <c r="B47" s="7" t="s">
        <v>221</v>
      </c>
      <c r="C47" s="11" t="s">
        <v>371</v>
      </c>
      <c r="D47">
        <v>0.5</v>
      </c>
    </row>
    <row r="48" spans="1:5" x14ac:dyDescent="0.25">
      <c r="A48" s="3">
        <v>41546</v>
      </c>
      <c r="B48" s="7" t="s">
        <v>20</v>
      </c>
      <c r="C48" t="s">
        <v>372</v>
      </c>
      <c r="D48">
        <v>1</v>
      </c>
    </row>
    <row r="49" spans="1:5" x14ac:dyDescent="0.25">
      <c r="A49" s="3">
        <v>41546</v>
      </c>
      <c r="B49" s="7" t="s">
        <v>20</v>
      </c>
      <c r="C49" t="s">
        <v>373</v>
      </c>
      <c r="D49">
        <v>7</v>
      </c>
    </row>
    <row r="50" spans="1:5" x14ac:dyDescent="0.25">
      <c r="A50" s="3">
        <v>41546</v>
      </c>
      <c r="B50" s="7" t="s">
        <v>12</v>
      </c>
      <c r="C50" t="s">
        <v>114</v>
      </c>
      <c r="D50">
        <v>1.5</v>
      </c>
    </row>
    <row r="51" spans="1:5" x14ac:dyDescent="0.25">
      <c r="A51" s="3">
        <v>41547</v>
      </c>
      <c r="B51" s="7" t="s">
        <v>20</v>
      </c>
      <c r="C51" t="s">
        <v>374</v>
      </c>
      <c r="D51">
        <v>2.5</v>
      </c>
    </row>
    <row r="52" spans="1:5" x14ac:dyDescent="0.25">
      <c r="A52" s="3">
        <v>41547</v>
      </c>
      <c r="B52" s="7" t="s">
        <v>67</v>
      </c>
      <c r="C52" t="s">
        <v>293</v>
      </c>
      <c r="D52">
        <v>0.5</v>
      </c>
    </row>
    <row r="53" spans="1:5" x14ac:dyDescent="0.25">
      <c r="A53" s="3">
        <v>41548</v>
      </c>
      <c r="B53" s="7" t="s">
        <v>20</v>
      </c>
      <c r="C53" t="s">
        <v>375</v>
      </c>
      <c r="D53">
        <v>4.5</v>
      </c>
      <c r="E53" t="s">
        <v>376</v>
      </c>
    </row>
    <row r="54" spans="1:5" x14ac:dyDescent="0.25">
      <c r="A54" s="3">
        <v>41548</v>
      </c>
      <c r="B54" s="7" t="s">
        <v>67</v>
      </c>
      <c r="C54" t="s">
        <v>293</v>
      </c>
      <c r="D54">
        <v>0.5</v>
      </c>
    </row>
    <row r="55" spans="1:5" x14ac:dyDescent="0.25">
      <c r="A55" s="3">
        <v>41549</v>
      </c>
      <c r="B55" s="7" t="s">
        <v>67</v>
      </c>
      <c r="C55" t="s">
        <v>293</v>
      </c>
      <c r="D55">
        <v>0.5</v>
      </c>
    </row>
    <row r="57" spans="1:5" x14ac:dyDescent="0.25">
      <c r="A57" s="82" t="s">
        <v>31</v>
      </c>
      <c r="B57" s="82"/>
      <c r="C57">
        <f>SUM(D45:D55)</f>
        <v>19.5</v>
      </c>
    </row>
    <row r="60" spans="1:5" x14ac:dyDescent="0.25">
      <c r="A60" s="80" t="s">
        <v>113</v>
      </c>
      <c r="B60" s="80"/>
      <c r="C60" s="80"/>
      <c r="D60" s="80"/>
      <c r="E60" s="80"/>
    </row>
    <row r="61" spans="1:5" x14ac:dyDescent="0.25">
      <c r="A61" s="2" t="s">
        <v>7</v>
      </c>
      <c r="B61" s="2" t="s">
        <v>8</v>
      </c>
      <c r="C61" s="2" t="s">
        <v>9</v>
      </c>
      <c r="D61" s="2" t="s">
        <v>10</v>
      </c>
      <c r="E61" s="2" t="s">
        <v>55</v>
      </c>
    </row>
    <row r="62" spans="1:5" x14ac:dyDescent="0.25">
      <c r="A62" s="19">
        <v>41552</v>
      </c>
      <c r="B62" s="10" t="s">
        <v>67</v>
      </c>
      <c r="C62" s="11" t="s">
        <v>293</v>
      </c>
      <c r="D62" s="11">
        <v>0.5</v>
      </c>
      <c r="E62" s="11"/>
    </row>
    <row r="63" spans="1:5" x14ac:dyDescent="0.25">
      <c r="A63" s="19">
        <v>41552</v>
      </c>
      <c r="B63" s="10" t="s">
        <v>20</v>
      </c>
      <c r="C63" s="11" t="s">
        <v>377</v>
      </c>
      <c r="D63" s="11">
        <v>2</v>
      </c>
      <c r="E63" s="11"/>
    </row>
    <row r="64" spans="1:5" x14ac:dyDescent="0.25">
      <c r="A64" s="3">
        <v>41553</v>
      </c>
      <c r="B64" s="7" t="s">
        <v>67</v>
      </c>
      <c r="C64" s="11" t="s">
        <v>293</v>
      </c>
      <c r="D64" s="11">
        <v>0.5</v>
      </c>
    </row>
    <row r="65" spans="1:5" x14ac:dyDescent="0.25">
      <c r="A65" s="3">
        <v>41553</v>
      </c>
      <c r="B65" s="7" t="s">
        <v>348</v>
      </c>
      <c r="C65" t="s">
        <v>378</v>
      </c>
      <c r="D65">
        <v>1</v>
      </c>
    </row>
    <row r="66" spans="1:5" x14ac:dyDescent="0.25">
      <c r="A66" s="3">
        <v>41553</v>
      </c>
      <c r="B66" s="7" t="s">
        <v>20</v>
      </c>
      <c r="C66" t="s">
        <v>379</v>
      </c>
      <c r="D66" s="7">
        <v>1</v>
      </c>
    </row>
    <row r="67" spans="1:5" x14ac:dyDescent="0.25">
      <c r="A67" s="3">
        <v>41553</v>
      </c>
      <c r="B67" s="7" t="s">
        <v>12</v>
      </c>
      <c r="C67" t="s">
        <v>380</v>
      </c>
      <c r="D67">
        <v>1</v>
      </c>
    </row>
    <row r="68" spans="1:5" x14ac:dyDescent="0.25">
      <c r="A68" s="3">
        <v>41553</v>
      </c>
      <c r="B68" s="7" t="s">
        <v>381</v>
      </c>
      <c r="C68" t="s">
        <v>382</v>
      </c>
      <c r="D68">
        <v>1</v>
      </c>
    </row>
    <row r="69" spans="1:5" x14ac:dyDescent="0.25">
      <c r="A69" s="3">
        <v>41553</v>
      </c>
      <c r="B69" s="7" t="s">
        <v>12</v>
      </c>
      <c r="C69" t="s">
        <v>114</v>
      </c>
      <c r="D69">
        <v>1.5</v>
      </c>
    </row>
    <row r="70" spans="1:5" x14ac:dyDescent="0.25">
      <c r="A70" s="3">
        <v>41554</v>
      </c>
      <c r="B70" s="7" t="s">
        <v>383</v>
      </c>
      <c r="C70" t="s">
        <v>384</v>
      </c>
      <c r="D70">
        <v>1</v>
      </c>
    </row>
    <row r="71" spans="1:5" x14ac:dyDescent="0.25">
      <c r="A71" s="3">
        <v>41554</v>
      </c>
      <c r="B71" s="7" t="s">
        <v>383</v>
      </c>
      <c r="C71" t="s">
        <v>385</v>
      </c>
      <c r="D71" s="7">
        <v>1</v>
      </c>
    </row>
    <row r="72" spans="1:5" x14ac:dyDescent="0.25">
      <c r="A72" s="3">
        <v>41554</v>
      </c>
      <c r="B72" s="7" t="s">
        <v>67</v>
      </c>
      <c r="C72" s="11" t="s">
        <v>293</v>
      </c>
      <c r="D72" s="11">
        <v>0.5</v>
      </c>
    </row>
    <row r="73" spans="1:5" x14ac:dyDescent="0.25">
      <c r="A73" s="3">
        <v>41555</v>
      </c>
      <c r="B73" s="7" t="s">
        <v>67</v>
      </c>
      <c r="C73" s="11" t="s">
        <v>293</v>
      </c>
      <c r="D73" s="11">
        <v>1</v>
      </c>
    </row>
    <row r="74" spans="1:5" x14ac:dyDescent="0.25">
      <c r="A74" s="3">
        <v>41555</v>
      </c>
      <c r="B74" s="7" t="s">
        <v>383</v>
      </c>
      <c r="C74" s="11" t="s">
        <v>386</v>
      </c>
      <c r="D74" s="11">
        <v>1</v>
      </c>
    </row>
    <row r="75" spans="1:5" x14ac:dyDescent="0.25">
      <c r="A75" s="3">
        <v>41555</v>
      </c>
      <c r="B75" s="7" t="s">
        <v>348</v>
      </c>
      <c r="C75" s="11" t="s">
        <v>387</v>
      </c>
      <c r="D75" s="11">
        <v>2</v>
      </c>
    </row>
    <row r="76" spans="1:5" x14ac:dyDescent="0.25">
      <c r="A76" s="3">
        <v>41556</v>
      </c>
      <c r="B76" s="7" t="s">
        <v>324</v>
      </c>
      <c r="C76" s="11" t="s">
        <v>388</v>
      </c>
      <c r="D76" s="11">
        <v>0.5</v>
      </c>
      <c r="E76" t="s">
        <v>389</v>
      </c>
    </row>
    <row r="77" spans="1:5" x14ac:dyDescent="0.25">
      <c r="A77" s="19">
        <v>41556</v>
      </c>
      <c r="B77" s="10" t="s">
        <v>67</v>
      </c>
      <c r="C77" s="11" t="s">
        <v>293</v>
      </c>
      <c r="D77" s="11">
        <v>0.5</v>
      </c>
    </row>
    <row r="78" spans="1:5" x14ac:dyDescent="0.25">
      <c r="A78" s="19">
        <v>41557</v>
      </c>
      <c r="B78" s="10" t="s">
        <v>12</v>
      </c>
      <c r="C78" s="11" t="s">
        <v>16</v>
      </c>
      <c r="D78" s="11">
        <v>1</v>
      </c>
    </row>
    <row r="79" spans="1:5" x14ac:dyDescent="0.25">
      <c r="A79" s="19">
        <v>41557</v>
      </c>
      <c r="B79" s="10" t="s">
        <v>12</v>
      </c>
      <c r="C79" s="11" t="s">
        <v>390</v>
      </c>
      <c r="D79" s="11">
        <v>1.5</v>
      </c>
    </row>
    <row r="80" spans="1:5" x14ac:dyDescent="0.25">
      <c r="A80" s="19">
        <v>41558</v>
      </c>
      <c r="B80" s="7" t="s">
        <v>383</v>
      </c>
      <c r="C80" s="11" t="s">
        <v>391</v>
      </c>
      <c r="D80" s="11">
        <v>1</v>
      </c>
    </row>
    <row r="82" spans="1:5" x14ac:dyDescent="0.25">
      <c r="A82" s="82" t="s">
        <v>31</v>
      </c>
      <c r="B82" s="82"/>
      <c r="C82">
        <f>SUM(D62:D81)</f>
        <v>19.5</v>
      </c>
    </row>
    <row r="84" spans="1:5" x14ac:dyDescent="0.25">
      <c r="A84" s="80" t="s">
        <v>45</v>
      </c>
      <c r="B84" s="80"/>
      <c r="C84" s="80"/>
      <c r="D84" s="80"/>
      <c r="E84" s="80"/>
    </row>
    <row r="85" spans="1:5" x14ac:dyDescent="0.25">
      <c r="A85" s="2" t="s">
        <v>7</v>
      </c>
      <c r="B85" s="2" t="s">
        <v>8</v>
      </c>
      <c r="C85" s="2" t="s">
        <v>9</v>
      </c>
      <c r="D85" s="2" t="s">
        <v>10</v>
      </c>
      <c r="E85" s="2" t="s">
        <v>55</v>
      </c>
    </row>
    <row r="86" spans="1:5" x14ac:dyDescent="0.25">
      <c r="A86" s="19">
        <v>41559</v>
      </c>
      <c r="B86" s="10" t="s">
        <v>67</v>
      </c>
      <c r="C86" s="11" t="s">
        <v>293</v>
      </c>
      <c r="D86" s="11">
        <v>0.5</v>
      </c>
    </row>
    <row r="87" spans="1:5" x14ac:dyDescent="0.25">
      <c r="A87" s="3">
        <v>41559</v>
      </c>
      <c r="B87" s="7" t="s">
        <v>383</v>
      </c>
      <c r="C87" t="s">
        <v>392</v>
      </c>
      <c r="D87">
        <v>0.5</v>
      </c>
    </row>
    <row r="88" spans="1:5" x14ac:dyDescent="0.25">
      <c r="A88" s="3">
        <v>41560</v>
      </c>
      <c r="B88" s="7" t="s">
        <v>383</v>
      </c>
      <c r="C88" t="s">
        <v>393</v>
      </c>
      <c r="D88">
        <v>1</v>
      </c>
    </row>
    <row r="89" spans="1:5" x14ac:dyDescent="0.25">
      <c r="A89" s="19">
        <v>41560</v>
      </c>
      <c r="B89" s="10" t="s">
        <v>67</v>
      </c>
      <c r="C89" s="11" t="s">
        <v>293</v>
      </c>
      <c r="D89" s="11">
        <v>0.5</v>
      </c>
    </row>
    <row r="90" spans="1:5" x14ac:dyDescent="0.25">
      <c r="A90" s="3">
        <v>41560</v>
      </c>
      <c r="B90" s="7" t="s">
        <v>20</v>
      </c>
      <c r="C90" t="s">
        <v>394</v>
      </c>
      <c r="D90">
        <v>2.5</v>
      </c>
    </row>
    <row r="91" spans="1:5" x14ac:dyDescent="0.25">
      <c r="A91" s="3">
        <v>41560</v>
      </c>
      <c r="B91" s="7" t="s">
        <v>12</v>
      </c>
      <c r="C91" t="s">
        <v>380</v>
      </c>
      <c r="D91">
        <v>0.5</v>
      </c>
    </row>
    <row r="92" spans="1:5" x14ac:dyDescent="0.25">
      <c r="A92" s="3">
        <v>41560</v>
      </c>
      <c r="B92" s="7" t="s">
        <v>20</v>
      </c>
      <c r="C92" t="s">
        <v>394</v>
      </c>
      <c r="D92">
        <v>2.5</v>
      </c>
      <c r="E92" t="s">
        <v>395</v>
      </c>
    </row>
    <row r="93" spans="1:5" x14ac:dyDescent="0.25">
      <c r="A93" s="3">
        <v>41561</v>
      </c>
      <c r="B93" s="7" t="s">
        <v>67</v>
      </c>
      <c r="C93" t="s">
        <v>293</v>
      </c>
      <c r="D93">
        <v>0.5</v>
      </c>
    </row>
    <row r="94" spans="1:5" x14ac:dyDescent="0.25">
      <c r="A94" s="3">
        <v>41561</v>
      </c>
      <c r="B94" s="7" t="s">
        <v>20</v>
      </c>
      <c r="C94" t="s">
        <v>394</v>
      </c>
      <c r="D94">
        <v>2.5</v>
      </c>
      <c r="E94" t="s">
        <v>396</v>
      </c>
    </row>
    <row r="95" spans="1:5" x14ac:dyDescent="0.25">
      <c r="A95" s="3">
        <v>41562</v>
      </c>
      <c r="B95" s="7" t="s">
        <v>383</v>
      </c>
      <c r="C95" t="s">
        <v>397</v>
      </c>
      <c r="D95">
        <v>0.5</v>
      </c>
    </row>
    <row r="96" spans="1:5" x14ac:dyDescent="0.25">
      <c r="A96" s="3">
        <v>41562</v>
      </c>
      <c r="B96" s="7" t="s">
        <v>67</v>
      </c>
      <c r="C96" t="s">
        <v>293</v>
      </c>
      <c r="D96">
        <v>0.5</v>
      </c>
    </row>
    <row r="97" spans="1:5" x14ac:dyDescent="0.25">
      <c r="A97" s="3">
        <v>41563</v>
      </c>
      <c r="B97" s="7" t="s">
        <v>67</v>
      </c>
      <c r="C97" t="s">
        <v>293</v>
      </c>
      <c r="D97">
        <v>0.5</v>
      </c>
    </row>
    <row r="98" spans="1:5" x14ac:dyDescent="0.25">
      <c r="A98" s="3">
        <v>41564</v>
      </c>
      <c r="B98" s="7" t="s">
        <v>67</v>
      </c>
      <c r="C98" t="s">
        <v>293</v>
      </c>
      <c r="D98">
        <v>0.5</v>
      </c>
    </row>
    <row r="99" spans="1:5" x14ac:dyDescent="0.25">
      <c r="A99" s="3">
        <v>41564</v>
      </c>
      <c r="B99" s="7" t="s">
        <v>383</v>
      </c>
      <c r="C99" t="s">
        <v>397</v>
      </c>
      <c r="D99">
        <v>0.5</v>
      </c>
      <c r="E99" t="s">
        <v>398</v>
      </c>
    </row>
    <row r="100" spans="1:5" x14ac:dyDescent="0.25">
      <c r="A100" s="3">
        <v>41565</v>
      </c>
      <c r="B100" s="7" t="s">
        <v>67</v>
      </c>
      <c r="C100" t="s">
        <v>293</v>
      </c>
      <c r="D100">
        <v>0.5</v>
      </c>
    </row>
    <row r="101" spans="1:5" x14ac:dyDescent="0.25">
      <c r="A101" s="3">
        <v>41565</v>
      </c>
      <c r="B101" s="7" t="s">
        <v>20</v>
      </c>
      <c r="C101" t="s">
        <v>399</v>
      </c>
      <c r="D101">
        <v>1.5</v>
      </c>
      <c r="E101" t="s">
        <v>400</v>
      </c>
    </row>
    <row r="103" spans="1:5" x14ac:dyDescent="0.25">
      <c r="A103" s="82" t="s">
        <v>31</v>
      </c>
      <c r="B103" s="82"/>
      <c r="C103">
        <f>SUM(D86:D102)</f>
        <v>15.5</v>
      </c>
    </row>
    <row r="106" spans="1:5" x14ac:dyDescent="0.25">
      <c r="A106" s="80" t="s">
        <v>50</v>
      </c>
      <c r="B106" s="80"/>
      <c r="C106" s="80"/>
      <c r="D106" s="80"/>
      <c r="E106" s="80"/>
    </row>
    <row r="107" spans="1:5" x14ac:dyDescent="0.25">
      <c r="A107" s="2" t="s">
        <v>7</v>
      </c>
      <c r="B107" s="2" t="s">
        <v>8</v>
      </c>
      <c r="C107" s="2" t="s">
        <v>9</v>
      </c>
      <c r="D107" s="2" t="s">
        <v>10</v>
      </c>
      <c r="E107" s="2" t="s">
        <v>55</v>
      </c>
    </row>
    <row r="108" spans="1:5" x14ac:dyDescent="0.25">
      <c r="A108" s="3">
        <v>41566</v>
      </c>
      <c r="B108" s="7" t="s">
        <v>20</v>
      </c>
      <c r="C108" t="s">
        <v>399</v>
      </c>
      <c r="D108">
        <v>1</v>
      </c>
      <c r="E108" t="s">
        <v>401</v>
      </c>
    </row>
    <row r="109" spans="1:5" x14ac:dyDescent="0.25">
      <c r="A109" s="3">
        <v>41566</v>
      </c>
      <c r="B109" s="7" t="s">
        <v>67</v>
      </c>
      <c r="C109" t="s">
        <v>293</v>
      </c>
      <c r="D109">
        <v>0.5</v>
      </c>
    </row>
    <row r="110" spans="1:5" x14ac:dyDescent="0.25">
      <c r="A110" s="3">
        <v>41567</v>
      </c>
      <c r="B110" s="7" t="s">
        <v>67</v>
      </c>
      <c r="C110" t="s">
        <v>293</v>
      </c>
      <c r="D110">
        <v>0.5</v>
      </c>
    </row>
    <row r="111" spans="1:5" x14ac:dyDescent="0.25">
      <c r="A111" s="3">
        <v>41567</v>
      </c>
      <c r="B111" s="7" t="s">
        <v>20</v>
      </c>
      <c r="C111" t="s">
        <v>399</v>
      </c>
      <c r="D111">
        <v>1</v>
      </c>
      <c r="E111" t="s">
        <v>402</v>
      </c>
    </row>
    <row r="112" spans="1:5" x14ac:dyDescent="0.25">
      <c r="A112" s="3">
        <v>41567</v>
      </c>
      <c r="B112" s="7" t="s">
        <v>20</v>
      </c>
      <c r="C112" t="s">
        <v>403</v>
      </c>
      <c r="D112">
        <v>6</v>
      </c>
      <c r="E112" t="s">
        <v>404</v>
      </c>
    </row>
    <row r="113" spans="1:5" x14ac:dyDescent="0.25">
      <c r="A113" s="3">
        <v>41567</v>
      </c>
      <c r="B113" s="7" t="s">
        <v>12</v>
      </c>
      <c r="C113" t="s">
        <v>380</v>
      </c>
      <c r="D113">
        <v>1.5</v>
      </c>
    </row>
    <row r="114" spans="1:5" x14ac:dyDescent="0.25">
      <c r="A114" s="3">
        <v>41567</v>
      </c>
      <c r="B114" s="7" t="s">
        <v>20</v>
      </c>
      <c r="C114" t="s">
        <v>403</v>
      </c>
      <c r="D114">
        <v>2</v>
      </c>
      <c r="E114" t="s">
        <v>405</v>
      </c>
    </row>
    <row r="115" spans="1:5" x14ac:dyDescent="0.25">
      <c r="A115" s="3">
        <v>41567</v>
      </c>
      <c r="B115" s="7" t="s">
        <v>20</v>
      </c>
      <c r="C115" t="s">
        <v>406</v>
      </c>
      <c r="D115">
        <v>1.5</v>
      </c>
    </row>
    <row r="116" spans="1:5" x14ac:dyDescent="0.25">
      <c r="A116" s="3">
        <v>41568</v>
      </c>
      <c r="B116" s="7" t="s">
        <v>20</v>
      </c>
      <c r="C116" t="s">
        <v>407</v>
      </c>
      <c r="D116">
        <v>2.5</v>
      </c>
      <c r="E116" t="s">
        <v>408</v>
      </c>
    </row>
    <row r="117" spans="1:5" x14ac:dyDescent="0.25">
      <c r="A117" s="3">
        <v>41568</v>
      </c>
      <c r="B117" s="7" t="s">
        <v>67</v>
      </c>
      <c r="C117" t="s">
        <v>293</v>
      </c>
      <c r="D117">
        <v>0.5</v>
      </c>
    </row>
    <row r="118" spans="1:5" x14ac:dyDescent="0.25">
      <c r="A118" s="3">
        <v>41568</v>
      </c>
      <c r="B118" s="7" t="s">
        <v>20</v>
      </c>
      <c r="C118" t="s">
        <v>409</v>
      </c>
      <c r="D118">
        <v>1</v>
      </c>
    </row>
    <row r="119" spans="1:5" x14ac:dyDescent="0.25">
      <c r="A119" s="3">
        <v>41569</v>
      </c>
      <c r="B119" s="7" t="s">
        <v>67</v>
      </c>
      <c r="C119" t="s">
        <v>293</v>
      </c>
      <c r="D119">
        <v>0.5</v>
      </c>
    </row>
    <row r="120" spans="1:5" x14ac:dyDescent="0.25">
      <c r="A120" s="3">
        <v>41570</v>
      </c>
      <c r="B120" s="7" t="s">
        <v>67</v>
      </c>
      <c r="C120" t="s">
        <v>293</v>
      </c>
      <c r="D120">
        <v>0.5</v>
      </c>
    </row>
    <row r="121" spans="1:5" x14ac:dyDescent="0.25">
      <c r="A121" s="3">
        <v>41570</v>
      </c>
      <c r="B121" t="s">
        <v>67</v>
      </c>
      <c r="C121" t="s">
        <v>410</v>
      </c>
      <c r="D121">
        <v>1</v>
      </c>
    </row>
    <row r="122" spans="1:5" x14ac:dyDescent="0.25">
      <c r="A122" s="3">
        <v>41571</v>
      </c>
      <c r="B122" t="s">
        <v>67</v>
      </c>
      <c r="C122" t="s">
        <v>293</v>
      </c>
      <c r="D122">
        <v>0.5</v>
      </c>
    </row>
    <row r="123" spans="1:5" x14ac:dyDescent="0.25">
      <c r="A123" s="3">
        <v>41572</v>
      </c>
      <c r="B123" t="s">
        <v>67</v>
      </c>
      <c r="C123" t="s">
        <v>293</v>
      </c>
      <c r="D123">
        <v>0.5</v>
      </c>
    </row>
    <row r="124" spans="1:5" x14ac:dyDescent="0.25">
      <c r="A124" s="82" t="s">
        <v>31</v>
      </c>
      <c r="B124" s="82"/>
      <c r="C124">
        <f>SUM(D108:D123)</f>
        <v>21</v>
      </c>
    </row>
    <row r="127" spans="1:5" x14ac:dyDescent="0.25">
      <c r="A127" s="80" t="s">
        <v>91</v>
      </c>
      <c r="B127" s="80"/>
      <c r="C127" s="80"/>
      <c r="D127" s="80"/>
      <c r="E127" s="80"/>
    </row>
    <row r="128" spans="1:5" x14ac:dyDescent="0.25">
      <c r="A128" s="2" t="s">
        <v>7</v>
      </c>
      <c r="B128" s="2" t="s">
        <v>8</v>
      </c>
      <c r="C128" s="2" t="s">
        <v>9</v>
      </c>
      <c r="D128" s="2" t="s">
        <v>10</v>
      </c>
      <c r="E128" s="2" t="s">
        <v>55</v>
      </c>
    </row>
    <row r="129" spans="1:5" x14ac:dyDescent="0.25">
      <c r="A129" s="3"/>
      <c r="B129" s="7"/>
    </row>
    <row r="130" spans="1:5" x14ac:dyDescent="0.25">
      <c r="A130" s="3"/>
      <c r="B130" s="7"/>
    </row>
    <row r="131" spans="1:5" x14ac:dyDescent="0.25">
      <c r="A131" s="3"/>
      <c r="B131" s="7"/>
    </row>
    <row r="132" spans="1:5" x14ac:dyDescent="0.25">
      <c r="A132" s="3"/>
      <c r="B132" s="7"/>
    </row>
    <row r="133" spans="1:5" x14ac:dyDescent="0.25">
      <c r="A133" s="3"/>
      <c r="B133" s="7"/>
    </row>
    <row r="137" spans="1:5" x14ac:dyDescent="0.25">
      <c r="A137" s="82" t="s">
        <v>31</v>
      </c>
      <c r="B137" s="82"/>
      <c r="C137">
        <f>SUM(D121:D136)</f>
        <v>2</v>
      </c>
    </row>
    <row r="139" spans="1:5" x14ac:dyDescent="0.25">
      <c r="A139" s="80" t="s">
        <v>91</v>
      </c>
      <c r="B139" s="80"/>
      <c r="C139" s="80"/>
      <c r="D139" s="80"/>
      <c r="E139" s="80"/>
    </row>
    <row r="140" spans="1:5" x14ac:dyDescent="0.25">
      <c r="A140" s="2" t="s">
        <v>7</v>
      </c>
      <c r="B140" s="2" t="s">
        <v>8</v>
      </c>
      <c r="C140" s="2" t="s">
        <v>9</v>
      </c>
      <c r="D140" s="2" t="s">
        <v>10</v>
      </c>
      <c r="E140" s="2" t="s">
        <v>55</v>
      </c>
    </row>
    <row r="141" spans="1:5" x14ac:dyDescent="0.25">
      <c r="A141" s="3">
        <v>41573</v>
      </c>
      <c r="B141" s="7" t="s">
        <v>67</v>
      </c>
      <c r="C141" t="s">
        <v>293</v>
      </c>
      <c r="D141">
        <v>0.5</v>
      </c>
    </row>
    <row r="142" spans="1:5" x14ac:dyDescent="0.25">
      <c r="A142" s="3">
        <v>41573</v>
      </c>
      <c r="B142" s="7" t="s">
        <v>20</v>
      </c>
      <c r="C142" t="s">
        <v>399</v>
      </c>
      <c r="D142">
        <v>1.5</v>
      </c>
      <c r="E142" t="s">
        <v>411</v>
      </c>
    </row>
    <row r="143" spans="1:5" x14ac:dyDescent="0.25">
      <c r="A143" s="3">
        <v>41574</v>
      </c>
      <c r="B143" s="7" t="s">
        <v>67</v>
      </c>
      <c r="C143" t="s">
        <v>293</v>
      </c>
      <c r="D143">
        <v>1</v>
      </c>
    </row>
    <row r="144" spans="1:5" x14ac:dyDescent="0.25">
      <c r="A144" s="3">
        <v>41574</v>
      </c>
      <c r="B144" s="7" t="s">
        <v>20</v>
      </c>
      <c r="C144" t="s">
        <v>412</v>
      </c>
      <c r="D144">
        <v>7</v>
      </c>
      <c r="E144" t="s">
        <v>413</v>
      </c>
    </row>
    <row r="145" spans="1:5" x14ac:dyDescent="0.25">
      <c r="A145" s="3">
        <v>41575</v>
      </c>
      <c r="B145" s="7" t="s">
        <v>12</v>
      </c>
      <c r="C145" t="s">
        <v>114</v>
      </c>
      <c r="D145">
        <v>1.5</v>
      </c>
    </row>
    <row r="146" spans="1:5" x14ac:dyDescent="0.25">
      <c r="A146" s="3">
        <v>41576</v>
      </c>
      <c r="B146" s="7" t="s">
        <v>67</v>
      </c>
      <c r="C146" t="s">
        <v>293</v>
      </c>
      <c r="D146">
        <v>0.5</v>
      </c>
    </row>
    <row r="147" spans="1:5" x14ac:dyDescent="0.25">
      <c r="A147" s="3">
        <v>41577</v>
      </c>
      <c r="B147" s="7" t="s">
        <v>67</v>
      </c>
      <c r="C147" t="s">
        <v>293</v>
      </c>
      <c r="D147">
        <v>0.5</v>
      </c>
    </row>
    <row r="148" spans="1:5" x14ac:dyDescent="0.25">
      <c r="A148" s="3">
        <v>41577</v>
      </c>
      <c r="B148" s="7" t="s">
        <v>67</v>
      </c>
      <c r="C148" t="s">
        <v>293</v>
      </c>
      <c r="D148">
        <v>0.5</v>
      </c>
    </row>
    <row r="149" spans="1:5" x14ac:dyDescent="0.25">
      <c r="A149" s="3">
        <v>41578</v>
      </c>
      <c r="B149" s="7" t="s">
        <v>383</v>
      </c>
      <c r="C149" t="s">
        <v>414</v>
      </c>
      <c r="D149">
        <v>1</v>
      </c>
    </row>
    <row r="150" spans="1:5" x14ac:dyDescent="0.25">
      <c r="A150" s="3">
        <v>41578</v>
      </c>
      <c r="B150" s="7" t="s">
        <v>67</v>
      </c>
      <c r="C150" t="s">
        <v>293</v>
      </c>
      <c r="D150">
        <v>0.5</v>
      </c>
    </row>
    <row r="151" spans="1:5" x14ac:dyDescent="0.25">
      <c r="A151" s="3">
        <v>41578</v>
      </c>
      <c r="B151" s="7" t="s">
        <v>12</v>
      </c>
      <c r="C151" t="s">
        <v>16</v>
      </c>
      <c r="D151">
        <v>1</v>
      </c>
    </row>
    <row r="153" spans="1:5" x14ac:dyDescent="0.25">
      <c r="A153" s="82" t="s">
        <v>31</v>
      </c>
      <c r="B153" s="82"/>
      <c r="C153">
        <f>SUM(D141:D152)</f>
        <v>15.5</v>
      </c>
    </row>
    <row r="155" spans="1:5" x14ac:dyDescent="0.25">
      <c r="A155" s="84" t="s">
        <v>957</v>
      </c>
      <c r="B155" s="84"/>
      <c r="C155" s="84"/>
      <c r="D155" s="84"/>
      <c r="E155" s="84"/>
    </row>
    <row r="156" spans="1:5" x14ac:dyDescent="0.25">
      <c r="A156" s="52" t="s">
        <v>7</v>
      </c>
      <c r="B156" s="52" t="s">
        <v>8</v>
      </c>
      <c r="C156" s="52" t="s">
        <v>9</v>
      </c>
      <c r="D156" s="52" t="s">
        <v>10</v>
      </c>
      <c r="E156" s="52" t="s">
        <v>55</v>
      </c>
    </row>
    <row r="157" spans="1:5" x14ac:dyDescent="0.25">
      <c r="A157" s="56">
        <v>41580</v>
      </c>
      <c r="B157" s="7" t="s">
        <v>67</v>
      </c>
      <c r="C157" s="31" t="s">
        <v>293</v>
      </c>
      <c r="D157" s="31">
        <v>0.5</v>
      </c>
      <c r="E157" s="31"/>
    </row>
    <row r="158" spans="1:5" x14ac:dyDescent="0.25">
      <c r="A158" s="56">
        <v>41581</v>
      </c>
      <c r="B158" s="7" t="s">
        <v>67</v>
      </c>
      <c r="C158" s="31" t="s">
        <v>293</v>
      </c>
      <c r="D158" s="31">
        <v>0.5</v>
      </c>
      <c r="E158" s="31"/>
    </row>
    <row r="159" spans="1:5" x14ac:dyDescent="0.25">
      <c r="A159" s="56">
        <v>41581</v>
      </c>
      <c r="B159" s="7" t="s">
        <v>20</v>
      </c>
      <c r="C159" s="31" t="s">
        <v>965</v>
      </c>
      <c r="D159" s="31">
        <v>4</v>
      </c>
      <c r="E159" s="31"/>
    </row>
    <row r="160" spans="1:5" x14ac:dyDescent="0.25">
      <c r="A160" s="56">
        <v>41582</v>
      </c>
      <c r="B160" s="7" t="s">
        <v>67</v>
      </c>
      <c r="C160" s="31" t="s">
        <v>293</v>
      </c>
      <c r="D160" s="31">
        <v>0.5</v>
      </c>
      <c r="E160" s="31"/>
    </row>
    <row r="161" spans="1:5" x14ac:dyDescent="0.25">
      <c r="A161" s="56">
        <v>41583</v>
      </c>
      <c r="B161" s="7" t="s">
        <v>20</v>
      </c>
      <c r="C161" s="31" t="s">
        <v>966</v>
      </c>
      <c r="D161" s="31">
        <v>2.5</v>
      </c>
      <c r="E161" s="31"/>
    </row>
    <row r="162" spans="1:5" x14ac:dyDescent="0.25">
      <c r="A162" s="56">
        <v>41584</v>
      </c>
      <c r="B162" s="7" t="s">
        <v>67</v>
      </c>
      <c r="C162" s="31" t="s">
        <v>293</v>
      </c>
      <c r="D162" s="31">
        <v>0.5</v>
      </c>
      <c r="E162" s="31"/>
    </row>
    <row r="163" spans="1:5" x14ac:dyDescent="0.25">
      <c r="A163" s="56">
        <v>41585</v>
      </c>
      <c r="B163" s="7" t="s">
        <v>67</v>
      </c>
      <c r="C163" s="31" t="s">
        <v>293</v>
      </c>
      <c r="D163" s="31">
        <v>0.5</v>
      </c>
      <c r="E163" s="31"/>
    </row>
    <row r="164" spans="1:5" x14ac:dyDescent="0.25">
      <c r="A164" s="56">
        <v>41585</v>
      </c>
      <c r="B164" s="7" t="s">
        <v>20</v>
      </c>
      <c r="C164" s="31" t="s">
        <v>967</v>
      </c>
      <c r="D164" s="31">
        <v>2</v>
      </c>
      <c r="E164" s="31"/>
    </row>
    <row r="165" spans="1:5" x14ac:dyDescent="0.25">
      <c r="A165" s="56">
        <v>41585</v>
      </c>
      <c r="B165" s="7" t="s">
        <v>383</v>
      </c>
      <c r="C165" s="31" t="s">
        <v>968</v>
      </c>
      <c r="D165" s="31">
        <v>0.5</v>
      </c>
      <c r="E165" s="31"/>
    </row>
    <row r="166" spans="1:5" x14ac:dyDescent="0.25">
      <c r="A166" s="56">
        <v>41586</v>
      </c>
      <c r="B166" s="7" t="s">
        <v>67</v>
      </c>
      <c r="C166" s="31" t="s">
        <v>969</v>
      </c>
      <c r="D166" s="31">
        <v>1</v>
      </c>
      <c r="E166" s="31"/>
    </row>
    <row r="167" spans="1:5" x14ac:dyDescent="0.25">
      <c r="A167" s="56">
        <v>41586</v>
      </c>
      <c r="B167" s="7" t="s">
        <v>67</v>
      </c>
      <c r="C167" s="31" t="s">
        <v>293</v>
      </c>
      <c r="D167" s="31">
        <v>0.5</v>
      </c>
      <c r="E167" s="31"/>
    </row>
    <row r="168" spans="1:5" x14ac:dyDescent="0.25">
      <c r="A168" s="56">
        <v>41586</v>
      </c>
      <c r="B168" s="7" t="s">
        <v>20</v>
      </c>
      <c r="C168" s="31" t="s">
        <v>970</v>
      </c>
      <c r="D168" s="31">
        <v>1</v>
      </c>
      <c r="E168" s="31"/>
    </row>
    <row r="169" spans="1:5" x14ac:dyDescent="0.25">
      <c r="A169" s="56">
        <v>41586</v>
      </c>
      <c r="B169" s="7" t="s">
        <v>12</v>
      </c>
      <c r="C169" s="31" t="s">
        <v>971</v>
      </c>
      <c r="D169" s="31">
        <v>1</v>
      </c>
      <c r="E169" s="31"/>
    </row>
    <row r="170" spans="1:5" x14ac:dyDescent="0.25">
      <c r="A170" s="31"/>
      <c r="B170" s="31"/>
      <c r="C170" s="31"/>
      <c r="D170" s="31"/>
      <c r="E170" s="31"/>
    </row>
    <row r="171" spans="1:5" x14ac:dyDescent="0.25">
      <c r="A171" s="85" t="s">
        <v>31</v>
      </c>
      <c r="B171" s="86"/>
      <c r="C171" s="31">
        <f>SUM(D157:D170)</f>
        <v>15</v>
      </c>
      <c r="D171" s="31"/>
      <c r="E171" s="31"/>
    </row>
    <row r="173" spans="1:5" x14ac:dyDescent="0.25">
      <c r="A173" s="84" t="s">
        <v>1022</v>
      </c>
      <c r="B173" s="84"/>
      <c r="C173" s="84"/>
      <c r="D173" s="84"/>
      <c r="E173" s="84"/>
    </row>
    <row r="174" spans="1:5" x14ac:dyDescent="0.25">
      <c r="A174" s="52" t="s">
        <v>7</v>
      </c>
      <c r="B174" s="52" t="s">
        <v>8</v>
      </c>
      <c r="C174" s="52" t="s">
        <v>9</v>
      </c>
      <c r="D174" s="52" t="s">
        <v>10</v>
      </c>
      <c r="E174" s="52" t="s">
        <v>55</v>
      </c>
    </row>
    <row r="175" spans="1:5" x14ac:dyDescent="0.25">
      <c r="A175" s="56">
        <v>41587</v>
      </c>
      <c r="B175" s="7" t="s">
        <v>67</v>
      </c>
      <c r="C175" s="31" t="s">
        <v>293</v>
      </c>
      <c r="D175" s="31">
        <v>0.5</v>
      </c>
      <c r="E175" s="31"/>
    </row>
    <row r="176" spans="1:5" x14ac:dyDescent="0.25">
      <c r="A176" s="56">
        <v>41587</v>
      </c>
      <c r="B176" s="7" t="s">
        <v>20</v>
      </c>
      <c r="C176" s="31" t="s">
        <v>1039</v>
      </c>
      <c r="D176" s="31">
        <v>8</v>
      </c>
      <c r="E176" s="31" t="s">
        <v>1040</v>
      </c>
    </row>
    <row r="177" spans="1:5" x14ac:dyDescent="0.25">
      <c r="A177" s="56">
        <v>41588</v>
      </c>
      <c r="B177" s="7" t="s">
        <v>20</v>
      </c>
      <c r="C177" s="31" t="s">
        <v>1039</v>
      </c>
      <c r="D177" s="31">
        <v>5.5</v>
      </c>
      <c r="E177" s="31" t="s">
        <v>1041</v>
      </c>
    </row>
    <row r="178" spans="1:5" x14ac:dyDescent="0.25">
      <c r="A178" s="56">
        <v>41588</v>
      </c>
      <c r="B178" s="7" t="s">
        <v>20</v>
      </c>
      <c r="C178" s="31" t="s">
        <v>1042</v>
      </c>
      <c r="D178" s="31">
        <v>1.5</v>
      </c>
      <c r="E178" s="31"/>
    </row>
    <row r="179" spans="1:5" x14ac:dyDescent="0.25">
      <c r="A179" s="56">
        <v>41589</v>
      </c>
      <c r="B179" s="7" t="s">
        <v>12</v>
      </c>
      <c r="C179" s="31" t="s">
        <v>1043</v>
      </c>
      <c r="D179" s="31">
        <v>1</v>
      </c>
      <c r="E179" s="31"/>
    </row>
    <row r="180" spans="1:5" x14ac:dyDescent="0.25">
      <c r="A180" s="56">
        <v>41590</v>
      </c>
      <c r="B180" s="7" t="s">
        <v>67</v>
      </c>
      <c r="C180" s="31" t="s">
        <v>293</v>
      </c>
      <c r="D180" s="31">
        <v>0.5</v>
      </c>
      <c r="E180" s="31"/>
    </row>
    <row r="181" spans="1:5" x14ac:dyDescent="0.25">
      <c r="A181" s="56">
        <v>41591</v>
      </c>
      <c r="B181" s="7" t="s">
        <v>67</v>
      </c>
      <c r="C181" s="31" t="s">
        <v>293</v>
      </c>
      <c r="D181" s="31">
        <v>0.5</v>
      </c>
      <c r="E181" s="31"/>
    </row>
    <row r="182" spans="1:5" x14ac:dyDescent="0.25">
      <c r="A182" s="56">
        <v>41592</v>
      </c>
      <c r="B182" s="7" t="s">
        <v>67</v>
      </c>
      <c r="C182" s="31" t="s">
        <v>293</v>
      </c>
      <c r="D182" s="31">
        <v>0.5</v>
      </c>
      <c r="E182" s="31"/>
    </row>
    <row r="183" spans="1:5" x14ac:dyDescent="0.25">
      <c r="A183" s="31"/>
      <c r="B183" s="31"/>
      <c r="C183" s="31"/>
      <c r="D183" s="31"/>
      <c r="E183" s="31"/>
    </row>
    <row r="184" spans="1:5" x14ac:dyDescent="0.25">
      <c r="A184" s="85" t="s">
        <v>31</v>
      </c>
      <c r="B184" s="86"/>
      <c r="C184" s="31">
        <f>SUM(D175:D183)</f>
        <v>18</v>
      </c>
      <c r="D184" s="31"/>
      <c r="E184" s="31"/>
    </row>
  </sheetData>
  <mergeCells count="23">
    <mergeCell ref="A124:B124"/>
    <mergeCell ref="A171:B171"/>
    <mergeCell ref="A127:E127"/>
    <mergeCell ref="A137:B137"/>
    <mergeCell ref="A139:E139"/>
    <mergeCell ref="A153:B153"/>
    <mergeCell ref="A155:E155"/>
    <mergeCell ref="A173:E173"/>
    <mergeCell ref="A184:B184"/>
    <mergeCell ref="C3:E3"/>
    <mergeCell ref="B5:E5"/>
    <mergeCell ref="B6:E6"/>
    <mergeCell ref="A9:E9"/>
    <mergeCell ref="A26:B26"/>
    <mergeCell ref="A28:E28"/>
    <mergeCell ref="A41:B41"/>
    <mergeCell ref="A43:E43"/>
    <mergeCell ref="A57:B57"/>
    <mergeCell ref="A60:E60"/>
    <mergeCell ref="A82:B82"/>
    <mergeCell ref="A84:E84"/>
    <mergeCell ref="A103:B103"/>
    <mergeCell ref="A106:E10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64"/>
  <sheetViews>
    <sheetView zoomScaleNormal="100" zoomScalePageLayoutView="60" workbookViewId="0">
      <selection activeCell="A9" sqref="A9:D15"/>
    </sheetView>
  </sheetViews>
  <sheetFormatPr baseColWidth="10" defaultRowHeight="15" x14ac:dyDescent="0.25"/>
  <cols>
    <col min="1" max="1" width="12.5703125"/>
    <col min="2" max="2" width="18.140625"/>
    <col min="3" max="3" width="40.85546875"/>
    <col min="4" max="4" width="9.140625"/>
    <col min="5" max="5" width="73.42578125"/>
    <col min="6" max="1025" width="9.140625"/>
  </cols>
  <sheetData>
    <row r="3" spans="1:5" x14ac:dyDescent="0.25">
      <c r="A3" s="1"/>
      <c r="B3" s="1"/>
      <c r="C3" s="80" t="s">
        <v>0</v>
      </c>
      <c r="D3" s="80"/>
      <c r="E3" s="80"/>
    </row>
    <row r="4" spans="1:5" x14ac:dyDescent="0.25">
      <c r="A4" s="1" t="s">
        <v>1</v>
      </c>
      <c r="B4">
        <v>6</v>
      </c>
    </row>
    <row r="5" spans="1:5" x14ac:dyDescent="0.25">
      <c r="A5" s="1" t="s">
        <v>2</v>
      </c>
      <c r="B5" s="81" t="s">
        <v>415</v>
      </c>
      <c r="C5" s="81"/>
      <c r="D5" s="81"/>
      <c r="E5" s="81"/>
    </row>
    <row r="6" spans="1:5" x14ac:dyDescent="0.25">
      <c r="A6" s="1" t="s">
        <v>4</v>
      </c>
      <c r="B6" s="81" t="s">
        <v>416</v>
      </c>
      <c r="C6" s="81"/>
      <c r="D6" s="81"/>
      <c r="E6" s="81"/>
    </row>
    <row r="7" spans="1:5" s="31" customFormat="1" x14ac:dyDescent="0.25">
      <c r="A7" s="88" t="s">
        <v>1044</v>
      </c>
      <c r="B7" s="88"/>
      <c r="C7" s="88"/>
      <c r="D7" s="88"/>
      <c r="E7" s="88"/>
    </row>
    <row r="8" spans="1:5" s="31" customFormat="1" x14ac:dyDescent="0.25">
      <c r="A8" s="67" t="s">
        <v>7</v>
      </c>
      <c r="B8" s="15" t="s">
        <v>8</v>
      </c>
      <c r="C8" s="15" t="s">
        <v>9</v>
      </c>
      <c r="D8" s="15" t="s">
        <v>10</v>
      </c>
      <c r="E8" s="15" t="s">
        <v>11</v>
      </c>
    </row>
    <row r="9" spans="1:5" s="31" customFormat="1" x14ac:dyDescent="0.25">
      <c r="A9" s="68">
        <v>41587</v>
      </c>
      <c r="B9" s="15"/>
      <c r="C9" s="15" t="s">
        <v>426</v>
      </c>
      <c r="D9" s="15">
        <v>1</v>
      </c>
      <c r="E9" s="15"/>
    </row>
    <row r="10" spans="1:5" s="31" customFormat="1" x14ac:dyDescent="0.25">
      <c r="A10" s="68">
        <v>41588</v>
      </c>
      <c r="B10" s="67"/>
      <c r="C10" s="15" t="s">
        <v>426</v>
      </c>
      <c r="D10" s="15">
        <v>1</v>
      </c>
      <c r="E10" s="15"/>
    </row>
    <row r="11" spans="1:5" s="31" customFormat="1" x14ac:dyDescent="0.25">
      <c r="A11" s="68">
        <v>41589</v>
      </c>
      <c r="B11" s="67"/>
      <c r="C11" s="15" t="s">
        <v>426</v>
      </c>
      <c r="D11" s="15">
        <v>1</v>
      </c>
      <c r="E11" s="15"/>
    </row>
    <row r="12" spans="1:5" s="31" customFormat="1" x14ac:dyDescent="0.25">
      <c r="A12" s="68">
        <v>41592</v>
      </c>
      <c r="B12" s="69" t="s">
        <v>119</v>
      </c>
      <c r="C12" s="15" t="s">
        <v>423</v>
      </c>
      <c r="D12" s="15">
        <v>1</v>
      </c>
      <c r="E12" s="69"/>
    </row>
    <row r="13" spans="1:5" s="31" customFormat="1" x14ac:dyDescent="0.25">
      <c r="A13" s="68">
        <v>41592</v>
      </c>
      <c r="B13" s="15" t="s">
        <v>437</v>
      </c>
      <c r="C13" s="15" t="s">
        <v>438</v>
      </c>
      <c r="D13" s="15">
        <v>5</v>
      </c>
      <c r="E13" s="69"/>
    </row>
    <row r="14" spans="1:5" s="31" customFormat="1" x14ac:dyDescent="0.25">
      <c r="A14" s="56">
        <v>41593</v>
      </c>
      <c r="B14" s="15" t="s">
        <v>428</v>
      </c>
      <c r="C14" s="15" t="s">
        <v>429</v>
      </c>
      <c r="D14" s="15">
        <v>3</v>
      </c>
      <c r="E14" s="15"/>
    </row>
    <row r="15" spans="1:5" s="31" customFormat="1" x14ac:dyDescent="0.25">
      <c r="A15" s="56">
        <v>41593</v>
      </c>
      <c r="B15" s="67" t="s">
        <v>430</v>
      </c>
      <c r="C15" s="69" t="s">
        <v>431</v>
      </c>
      <c r="D15" s="15">
        <v>2</v>
      </c>
      <c r="E15" s="15"/>
    </row>
    <row r="16" spans="1:5" s="31" customFormat="1" x14ac:dyDescent="0.25">
      <c r="A16" s="68"/>
      <c r="B16" s="15"/>
      <c r="C16" s="15"/>
      <c r="D16" s="15"/>
      <c r="E16" s="15"/>
    </row>
    <row r="17" spans="1:5" s="31" customFormat="1" x14ac:dyDescent="0.25">
      <c r="A17" s="68"/>
      <c r="B17" s="15"/>
      <c r="C17" s="15"/>
      <c r="D17" s="15"/>
      <c r="E17" s="15"/>
    </row>
    <row r="18" spans="1:5" s="31" customFormat="1" x14ac:dyDescent="0.25">
      <c r="A18" s="68"/>
      <c r="B18" s="15"/>
      <c r="C18" s="69"/>
      <c r="D18" s="15"/>
      <c r="E18" s="15"/>
    </row>
    <row r="19" spans="1:5" s="31" customFormat="1" x14ac:dyDescent="0.25">
      <c r="A19" s="68"/>
      <c r="B19" s="69"/>
      <c r="C19" s="15"/>
      <c r="D19" s="15"/>
      <c r="E19" s="15"/>
    </row>
    <row r="20" spans="1:5" s="31" customFormat="1" x14ac:dyDescent="0.25">
      <c r="A20" s="68"/>
      <c r="B20" s="69"/>
      <c r="C20" s="69"/>
      <c r="D20" s="69"/>
      <c r="E20" s="15"/>
    </row>
    <row r="21" spans="1:5" s="31" customFormat="1" x14ac:dyDescent="0.25">
      <c r="A21" s="68"/>
      <c r="B21" s="15"/>
      <c r="C21" s="15"/>
      <c r="D21" s="15"/>
      <c r="E21" s="15"/>
    </row>
    <row r="22" spans="1:5" s="31" customFormat="1" x14ac:dyDescent="0.25">
      <c r="A22" s="68"/>
      <c r="B22" s="15"/>
      <c r="C22" s="15"/>
      <c r="D22" s="15"/>
      <c r="E22" s="15"/>
    </row>
    <row r="23" spans="1:5" s="31" customFormat="1" x14ac:dyDescent="0.25">
      <c r="A23" s="68"/>
      <c r="B23" s="15"/>
      <c r="C23" s="15"/>
      <c r="D23" s="15"/>
      <c r="E23" s="15"/>
    </row>
    <row r="24" spans="1:5" s="31" customFormat="1" x14ac:dyDescent="0.25">
      <c r="A24" s="70"/>
      <c r="B24" s="32"/>
      <c r="C24" s="32"/>
      <c r="D24" s="32">
        <f>SUM(D9:D23)</f>
        <v>14</v>
      </c>
      <c r="E24" s="32"/>
    </row>
    <row r="25" spans="1:5" s="31" customFormat="1" x14ac:dyDescent="0.25">
      <c r="A25" s="88" t="s">
        <v>972</v>
      </c>
      <c r="B25" s="88"/>
      <c r="C25" s="88"/>
      <c r="D25" s="88"/>
      <c r="E25" s="88"/>
    </row>
    <row r="26" spans="1:5" s="31" customFormat="1" x14ac:dyDescent="0.25">
      <c r="A26" s="67" t="s">
        <v>7</v>
      </c>
      <c r="B26" s="15" t="s">
        <v>8</v>
      </c>
      <c r="C26" s="15" t="s">
        <v>9</v>
      </c>
      <c r="D26" s="15" t="s">
        <v>10</v>
      </c>
      <c r="E26" s="15" t="s">
        <v>11</v>
      </c>
    </row>
    <row r="27" spans="1:5" s="31" customFormat="1" x14ac:dyDescent="0.25">
      <c r="A27" s="68">
        <v>41580</v>
      </c>
      <c r="B27" s="15"/>
      <c r="C27" s="15" t="s">
        <v>426</v>
      </c>
      <c r="D27" s="15">
        <v>1</v>
      </c>
      <c r="E27" s="15"/>
    </row>
    <row r="28" spans="1:5" s="31" customFormat="1" x14ac:dyDescent="0.25">
      <c r="A28" s="68">
        <v>41581</v>
      </c>
      <c r="B28" s="67"/>
      <c r="C28" s="15" t="s">
        <v>426</v>
      </c>
      <c r="D28" s="15">
        <v>1</v>
      </c>
      <c r="E28" s="15"/>
    </row>
    <row r="29" spans="1:5" s="31" customFormat="1" x14ac:dyDescent="0.25">
      <c r="A29" s="68">
        <v>41582</v>
      </c>
      <c r="B29" s="67"/>
      <c r="C29" s="15" t="s">
        <v>426</v>
      </c>
      <c r="D29" s="15">
        <v>1</v>
      </c>
      <c r="E29" s="15"/>
    </row>
    <row r="30" spans="1:5" s="31" customFormat="1" x14ac:dyDescent="0.25">
      <c r="A30" s="68">
        <v>41583</v>
      </c>
      <c r="B30" s="67" t="s">
        <v>421</v>
      </c>
      <c r="C30" s="69" t="s">
        <v>422</v>
      </c>
      <c r="D30" s="15">
        <v>5</v>
      </c>
      <c r="E30" s="69"/>
    </row>
    <row r="31" spans="1:5" s="31" customFormat="1" x14ac:dyDescent="0.25">
      <c r="A31" s="68">
        <v>41583</v>
      </c>
      <c r="B31" s="15" t="s">
        <v>437</v>
      </c>
      <c r="C31" s="15" t="s">
        <v>438</v>
      </c>
      <c r="D31" s="15">
        <v>1</v>
      </c>
      <c r="E31" s="69"/>
    </row>
    <row r="32" spans="1:5" s="31" customFormat="1" x14ac:dyDescent="0.25">
      <c r="A32" s="68">
        <v>41584</v>
      </c>
      <c r="B32" s="69"/>
      <c r="C32" s="15" t="s">
        <v>427</v>
      </c>
      <c r="D32" s="15">
        <v>2</v>
      </c>
      <c r="E32" s="15"/>
    </row>
    <row r="33" spans="1:5" s="31" customFormat="1" x14ac:dyDescent="0.25">
      <c r="A33" s="68">
        <v>41585</v>
      </c>
      <c r="B33" s="69" t="s">
        <v>119</v>
      </c>
      <c r="C33" s="15" t="s">
        <v>423</v>
      </c>
      <c r="D33" s="15">
        <v>1</v>
      </c>
      <c r="E33" s="15"/>
    </row>
    <row r="34" spans="1:5" s="31" customFormat="1" x14ac:dyDescent="0.25">
      <c r="A34" s="68">
        <v>41586</v>
      </c>
      <c r="B34" s="15" t="s">
        <v>437</v>
      </c>
      <c r="C34" s="15" t="s">
        <v>438</v>
      </c>
      <c r="D34" s="15">
        <v>1</v>
      </c>
      <c r="E34" s="15"/>
    </row>
    <row r="35" spans="1:5" s="31" customFormat="1" x14ac:dyDescent="0.25">
      <c r="A35" s="68"/>
      <c r="B35" s="15"/>
      <c r="C35" s="15"/>
      <c r="D35" s="15"/>
      <c r="E35" s="15"/>
    </row>
    <row r="36" spans="1:5" s="31" customFormat="1" x14ac:dyDescent="0.25">
      <c r="A36" s="68"/>
      <c r="B36" s="15"/>
      <c r="C36" s="69"/>
      <c r="D36" s="15"/>
      <c r="E36" s="15"/>
    </row>
    <row r="37" spans="1:5" s="31" customFormat="1" x14ac:dyDescent="0.25">
      <c r="A37" s="68"/>
      <c r="B37" s="69"/>
      <c r="C37" s="15"/>
      <c r="D37" s="15"/>
      <c r="E37" s="15"/>
    </row>
    <row r="38" spans="1:5" s="31" customFormat="1" x14ac:dyDescent="0.25">
      <c r="A38" s="68"/>
      <c r="B38" s="69"/>
      <c r="C38" s="69"/>
      <c r="D38" s="69"/>
      <c r="E38" s="15"/>
    </row>
    <row r="39" spans="1:5" s="31" customFormat="1" x14ac:dyDescent="0.25">
      <c r="A39" s="68"/>
      <c r="B39" s="15"/>
      <c r="C39" s="15"/>
      <c r="D39" s="15"/>
      <c r="E39" s="15"/>
    </row>
    <row r="40" spans="1:5" s="31" customFormat="1" x14ac:dyDescent="0.25">
      <c r="A40" s="68"/>
      <c r="B40" s="15"/>
      <c r="C40" s="15"/>
      <c r="D40" s="15"/>
      <c r="E40" s="15"/>
    </row>
    <row r="41" spans="1:5" s="31" customFormat="1" x14ac:dyDescent="0.25">
      <c r="A41" s="68"/>
      <c r="B41" s="15"/>
      <c r="C41" s="15"/>
      <c r="D41" s="15"/>
      <c r="E41" s="15"/>
    </row>
    <row r="42" spans="1:5" s="31" customFormat="1" x14ac:dyDescent="0.25">
      <c r="A42" s="70"/>
      <c r="B42" s="32"/>
      <c r="C42" s="32"/>
      <c r="D42" s="32">
        <f>SUM(D27:D41)</f>
        <v>13</v>
      </c>
      <c r="E42" s="32"/>
    </row>
    <row r="43" spans="1:5" x14ac:dyDescent="0.25">
      <c r="A43" s="87" t="s">
        <v>417</v>
      </c>
      <c r="B43" s="87"/>
      <c r="C43" s="87"/>
      <c r="D43" s="87"/>
      <c r="E43" s="87"/>
    </row>
    <row r="44" spans="1:5" x14ac:dyDescent="0.25">
      <c r="A44" s="30" t="s">
        <v>7</v>
      </c>
      <c r="B44" s="15" t="s">
        <v>8</v>
      </c>
      <c r="C44" s="15" t="s">
        <v>9</v>
      </c>
      <c r="D44" s="15" t="s">
        <v>10</v>
      </c>
      <c r="E44" s="15" t="s">
        <v>11</v>
      </c>
    </row>
    <row r="45" spans="1:5" x14ac:dyDescent="0.25">
      <c r="A45" s="13">
        <v>41573</v>
      </c>
      <c r="B45" s="15"/>
      <c r="C45" s="15" t="s">
        <v>418</v>
      </c>
      <c r="D45" s="15">
        <v>2</v>
      </c>
      <c r="E45" s="15"/>
    </row>
    <row r="46" spans="1:5" x14ac:dyDescent="0.25">
      <c r="A46" s="13">
        <v>41575</v>
      </c>
      <c r="B46" s="15"/>
      <c r="C46" s="15" t="s">
        <v>419</v>
      </c>
      <c r="D46" s="15">
        <v>1</v>
      </c>
      <c r="E46" s="15"/>
    </row>
    <row r="47" spans="1:5" x14ac:dyDescent="0.25">
      <c r="A47" s="13">
        <v>41575</v>
      </c>
      <c r="B47" s="30"/>
      <c r="C47" s="14" t="s">
        <v>420</v>
      </c>
      <c r="D47" s="15">
        <v>1.5</v>
      </c>
      <c r="E47" s="15"/>
    </row>
    <row r="48" spans="1:5" x14ac:dyDescent="0.25">
      <c r="A48" s="13">
        <v>41577</v>
      </c>
      <c r="B48" s="30" t="s">
        <v>421</v>
      </c>
      <c r="C48" s="14" t="s">
        <v>422</v>
      </c>
      <c r="D48" s="15">
        <v>5</v>
      </c>
      <c r="E48" s="14"/>
    </row>
    <row r="49" spans="1:5" x14ac:dyDescent="0.25">
      <c r="A49" s="13">
        <v>41578</v>
      </c>
      <c r="B49" s="14" t="s">
        <v>119</v>
      </c>
      <c r="C49" s="15" t="s">
        <v>423</v>
      </c>
      <c r="D49" s="15">
        <v>1.5</v>
      </c>
      <c r="E49" s="15"/>
    </row>
    <row r="50" spans="1:5" x14ac:dyDescent="0.25">
      <c r="A50" s="13">
        <v>41579</v>
      </c>
      <c r="B50" s="14"/>
      <c r="C50" s="15" t="s">
        <v>424</v>
      </c>
      <c r="D50" s="15">
        <v>1</v>
      </c>
      <c r="E50" s="15"/>
    </row>
    <row r="51" spans="1:5" x14ac:dyDescent="0.25">
      <c r="A51" s="13" t="s">
        <v>425</v>
      </c>
      <c r="B51" s="15"/>
      <c r="C51" s="14" t="s">
        <v>426</v>
      </c>
      <c r="D51" s="14">
        <v>2</v>
      </c>
      <c r="E51" s="15"/>
    </row>
    <row r="52" spans="1:5" x14ac:dyDescent="0.25">
      <c r="A52" s="13"/>
      <c r="B52" s="15"/>
      <c r="C52" s="15"/>
      <c r="D52" s="15"/>
      <c r="E52" s="15"/>
    </row>
    <row r="53" spans="1:5" x14ac:dyDescent="0.25">
      <c r="A53" s="13"/>
      <c r="B53" s="15"/>
      <c r="C53" s="14"/>
      <c r="D53" s="15"/>
      <c r="E53" s="15"/>
    </row>
    <row r="54" spans="1:5" x14ac:dyDescent="0.25">
      <c r="A54" s="13"/>
      <c r="B54" s="14"/>
      <c r="C54" s="15"/>
      <c r="D54" s="15"/>
      <c r="E54" s="15"/>
    </row>
    <row r="55" spans="1:5" x14ac:dyDescent="0.25">
      <c r="A55" s="13"/>
      <c r="B55" s="14"/>
      <c r="C55" s="14"/>
      <c r="D55" s="14"/>
      <c r="E55" s="15"/>
    </row>
    <row r="56" spans="1:5" x14ac:dyDescent="0.25">
      <c r="A56" s="13"/>
      <c r="B56" s="15"/>
      <c r="C56" s="15"/>
      <c r="D56" s="15"/>
      <c r="E56" s="15"/>
    </row>
    <row r="57" spans="1:5" x14ac:dyDescent="0.25">
      <c r="A57" s="13"/>
      <c r="B57" s="15"/>
      <c r="C57" s="15"/>
      <c r="D57" s="15"/>
      <c r="E57" s="15"/>
    </row>
    <row r="58" spans="1:5" x14ac:dyDescent="0.25">
      <c r="A58" s="13"/>
      <c r="B58" s="15"/>
      <c r="C58" s="15"/>
      <c r="D58" s="15"/>
      <c r="E58" s="15"/>
    </row>
    <row r="59" spans="1:5" x14ac:dyDescent="0.25">
      <c r="A59" s="31"/>
      <c r="B59" s="32"/>
      <c r="C59" s="32"/>
      <c r="D59" s="32">
        <f>SUM(D45:D58)</f>
        <v>14</v>
      </c>
      <c r="E59" s="32"/>
    </row>
    <row r="60" spans="1:5" x14ac:dyDescent="0.25">
      <c r="A60" s="31"/>
      <c r="B60" s="32"/>
      <c r="C60" s="32"/>
      <c r="D60" s="32"/>
      <c r="E60" s="32"/>
    </row>
    <row r="61" spans="1:5" x14ac:dyDescent="0.25">
      <c r="A61" s="31"/>
      <c r="B61" s="32"/>
      <c r="C61" s="32"/>
      <c r="D61" s="32"/>
      <c r="E61" s="32"/>
    </row>
    <row r="62" spans="1:5" x14ac:dyDescent="0.25">
      <c r="A62" s="31"/>
      <c r="B62" s="32"/>
      <c r="C62" s="32"/>
      <c r="D62" s="32"/>
      <c r="E62" s="32"/>
    </row>
    <row r="63" spans="1:5" ht="15" customHeight="1" x14ac:dyDescent="0.25">
      <c r="A63" s="87" t="s">
        <v>50</v>
      </c>
      <c r="B63" s="87"/>
      <c r="C63" s="87"/>
      <c r="D63" s="87"/>
      <c r="E63" s="87"/>
    </row>
    <row r="64" spans="1:5" x14ac:dyDescent="0.25">
      <c r="A64" s="30" t="s">
        <v>7</v>
      </c>
      <c r="B64" s="15" t="s">
        <v>8</v>
      </c>
      <c r="C64" s="15" t="s">
        <v>9</v>
      </c>
      <c r="D64" s="15" t="s">
        <v>10</v>
      </c>
      <c r="E64" s="15" t="s">
        <v>11</v>
      </c>
    </row>
    <row r="65" spans="1:5" x14ac:dyDescent="0.25">
      <c r="A65" s="13">
        <v>41566</v>
      </c>
      <c r="B65" s="15"/>
      <c r="C65" s="15" t="s">
        <v>427</v>
      </c>
      <c r="D65" s="15">
        <v>2</v>
      </c>
      <c r="E65" s="15"/>
    </row>
    <row r="66" spans="1:5" x14ac:dyDescent="0.25">
      <c r="A66" s="13">
        <v>41566</v>
      </c>
      <c r="B66" s="15" t="s">
        <v>428</v>
      </c>
      <c r="C66" s="15" t="s">
        <v>429</v>
      </c>
      <c r="D66" s="15">
        <v>4</v>
      </c>
      <c r="E66" s="15"/>
    </row>
    <row r="67" spans="1:5" x14ac:dyDescent="0.25">
      <c r="A67" s="13">
        <v>41567</v>
      </c>
      <c r="B67" s="30" t="s">
        <v>430</v>
      </c>
      <c r="C67" s="14" t="s">
        <v>431</v>
      </c>
      <c r="D67" s="15">
        <v>7</v>
      </c>
      <c r="E67" s="15"/>
    </row>
    <row r="68" spans="1:5" x14ac:dyDescent="0.25">
      <c r="A68" s="13">
        <v>41567</v>
      </c>
      <c r="B68" s="15"/>
      <c r="C68" s="15" t="s">
        <v>432</v>
      </c>
      <c r="D68" s="15">
        <v>2</v>
      </c>
      <c r="E68" s="15"/>
    </row>
    <row r="69" spans="1:5" x14ac:dyDescent="0.25">
      <c r="A69" s="13">
        <v>41567</v>
      </c>
      <c r="B69" s="15"/>
      <c r="C69" s="15" t="s">
        <v>424</v>
      </c>
      <c r="D69" s="15">
        <v>1</v>
      </c>
      <c r="E69" s="14"/>
    </row>
    <row r="70" spans="1:5" x14ac:dyDescent="0.25">
      <c r="A70" s="13">
        <v>41571</v>
      </c>
      <c r="B70" s="14" t="s">
        <v>119</v>
      </c>
      <c r="C70" s="15" t="s">
        <v>423</v>
      </c>
      <c r="D70" s="15">
        <v>0.5</v>
      </c>
      <c r="E70" s="15"/>
    </row>
    <row r="71" spans="1:5" x14ac:dyDescent="0.25">
      <c r="A71" s="13">
        <v>41571</v>
      </c>
      <c r="B71" s="14" t="s">
        <v>119</v>
      </c>
      <c r="C71" s="14" t="s">
        <v>120</v>
      </c>
      <c r="D71" s="15">
        <v>1</v>
      </c>
      <c r="E71" s="15"/>
    </row>
    <row r="72" spans="1:5" x14ac:dyDescent="0.25">
      <c r="A72" s="13">
        <v>41571</v>
      </c>
      <c r="B72" s="15"/>
      <c r="C72" s="14" t="s">
        <v>433</v>
      </c>
      <c r="D72" s="15">
        <v>1.5</v>
      </c>
      <c r="E72" s="15"/>
    </row>
    <row r="73" spans="1:5" x14ac:dyDescent="0.25">
      <c r="A73" s="13" t="s">
        <v>425</v>
      </c>
      <c r="B73" s="15"/>
      <c r="C73" s="14" t="s">
        <v>426</v>
      </c>
      <c r="D73" s="14">
        <v>4</v>
      </c>
      <c r="E73" s="15"/>
    </row>
    <row r="74" spans="1:5" x14ac:dyDescent="0.25">
      <c r="A74" s="13"/>
      <c r="B74" s="15"/>
      <c r="C74" s="15"/>
      <c r="D74" s="15"/>
      <c r="E74" s="15"/>
    </row>
    <row r="75" spans="1:5" x14ac:dyDescent="0.25">
      <c r="A75" s="13"/>
      <c r="B75" s="15"/>
      <c r="C75" s="14"/>
      <c r="D75" s="15"/>
      <c r="E75" s="15"/>
    </row>
    <row r="76" spans="1:5" x14ac:dyDescent="0.25">
      <c r="A76" s="13"/>
      <c r="B76" s="14"/>
      <c r="C76" s="15"/>
      <c r="D76" s="15"/>
      <c r="E76" s="15"/>
    </row>
    <row r="77" spans="1:5" x14ac:dyDescent="0.25">
      <c r="A77" s="13"/>
      <c r="B77" s="14"/>
      <c r="C77" s="14"/>
      <c r="D77" s="14"/>
      <c r="E77" s="15"/>
    </row>
    <row r="78" spans="1:5" x14ac:dyDescent="0.25">
      <c r="A78" s="13"/>
      <c r="B78" s="15"/>
      <c r="C78" s="15"/>
      <c r="D78" s="15"/>
      <c r="E78" s="15"/>
    </row>
    <row r="79" spans="1:5" x14ac:dyDescent="0.25">
      <c r="A79" s="13"/>
      <c r="B79" s="15"/>
      <c r="C79" s="15"/>
      <c r="D79" s="15"/>
      <c r="E79" s="15"/>
    </row>
    <row r="80" spans="1:5" x14ac:dyDescent="0.25">
      <c r="A80" s="13"/>
      <c r="B80" s="15"/>
      <c r="C80" s="15"/>
      <c r="D80" s="15"/>
      <c r="E80" s="15"/>
    </row>
    <row r="81" spans="1:5" x14ac:dyDescent="0.25">
      <c r="A81" s="31"/>
      <c r="B81" s="32"/>
      <c r="C81" s="32"/>
      <c r="D81" s="32">
        <f>SUM(D65:D80)</f>
        <v>23</v>
      </c>
      <c r="E81" s="32"/>
    </row>
    <row r="83" spans="1:5" ht="15" customHeight="1" x14ac:dyDescent="0.25">
      <c r="A83" s="87" t="s">
        <v>45</v>
      </c>
      <c r="B83" s="87"/>
      <c r="C83" s="87"/>
      <c r="D83" s="87"/>
      <c r="E83" s="87"/>
    </row>
    <row r="84" spans="1:5" ht="15" customHeight="1" x14ac:dyDescent="0.25">
      <c r="A84" s="30" t="s">
        <v>7</v>
      </c>
      <c r="B84" s="15" t="s">
        <v>8</v>
      </c>
      <c r="C84" s="15" t="s">
        <v>9</v>
      </c>
      <c r="D84" s="15" t="s">
        <v>10</v>
      </c>
      <c r="E84" s="15" t="s">
        <v>11</v>
      </c>
    </row>
    <row r="85" spans="1:5" ht="15" customHeight="1" x14ac:dyDescent="0.25">
      <c r="A85" s="13">
        <v>41559</v>
      </c>
      <c r="B85" s="15" t="s">
        <v>434</v>
      </c>
      <c r="C85" s="15" t="s">
        <v>435</v>
      </c>
      <c r="D85" s="15">
        <v>4</v>
      </c>
      <c r="E85" s="15"/>
    </row>
    <row r="86" spans="1:5" ht="15" customHeight="1" x14ac:dyDescent="0.25">
      <c r="A86" s="13">
        <v>41559</v>
      </c>
      <c r="B86" s="15"/>
      <c r="C86" s="15" t="s">
        <v>436</v>
      </c>
      <c r="D86" s="15">
        <v>1</v>
      </c>
      <c r="E86" s="15"/>
    </row>
    <row r="87" spans="1:5" ht="15" customHeight="1" x14ac:dyDescent="0.25">
      <c r="A87" s="13">
        <v>41560</v>
      </c>
      <c r="B87" s="30" t="s">
        <v>421</v>
      </c>
      <c r="C87" s="14" t="s">
        <v>422</v>
      </c>
      <c r="D87" s="15">
        <v>3</v>
      </c>
      <c r="E87" s="15"/>
    </row>
    <row r="88" spans="1:5" ht="15" customHeight="1" x14ac:dyDescent="0.25">
      <c r="A88" s="13">
        <v>41560</v>
      </c>
      <c r="B88" s="15"/>
      <c r="C88" s="15" t="s">
        <v>436</v>
      </c>
      <c r="D88" s="15">
        <v>1</v>
      </c>
      <c r="E88" s="15"/>
    </row>
    <row r="89" spans="1:5" ht="15" customHeight="1" x14ac:dyDescent="0.25">
      <c r="A89" s="13">
        <v>41560</v>
      </c>
      <c r="B89" s="15" t="s">
        <v>437</v>
      </c>
      <c r="C89" s="15" t="s">
        <v>438</v>
      </c>
      <c r="D89" s="15">
        <v>1</v>
      </c>
      <c r="E89" s="14"/>
    </row>
    <row r="90" spans="1:5" ht="15" customHeight="1" x14ac:dyDescent="0.25">
      <c r="A90" s="13">
        <v>41560</v>
      </c>
      <c r="B90" s="15" t="s">
        <v>437</v>
      </c>
      <c r="C90" s="15" t="s">
        <v>439</v>
      </c>
      <c r="D90" s="15">
        <v>1</v>
      </c>
      <c r="E90" s="15"/>
    </row>
    <row r="91" spans="1:5" ht="15" customHeight="1" x14ac:dyDescent="0.25">
      <c r="A91" s="13">
        <v>41561</v>
      </c>
      <c r="B91" s="30" t="s">
        <v>437</v>
      </c>
      <c r="C91" s="14" t="s">
        <v>440</v>
      </c>
      <c r="D91" s="15">
        <v>0.5</v>
      </c>
      <c r="E91" s="15"/>
    </row>
    <row r="92" spans="1:5" ht="15" customHeight="1" x14ac:dyDescent="0.25">
      <c r="A92" s="13">
        <v>41561</v>
      </c>
      <c r="B92" s="15"/>
      <c r="C92" s="14" t="s">
        <v>441</v>
      </c>
      <c r="D92" s="15">
        <v>0.5</v>
      </c>
      <c r="E92" s="15"/>
    </row>
    <row r="93" spans="1:5" ht="15" customHeight="1" x14ac:dyDescent="0.25">
      <c r="A93" s="13">
        <v>41561</v>
      </c>
      <c r="B93" s="15" t="s">
        <v>437</v>
      </c>
      <c r="C93" s="15" t="s">
        <v>439</v>
      </c>
      <c r="D93" s="15">
        <v>1</v>
      </c>
      <c r="E93" s="15"/>
    </row>
    <row r="94" spans="1:5" ht="15" customHeight="1" x14ac:dyDescent="0.25">
      <c r="A94" s="13">
        <v>41562</v>
      </c>
      <c r="B94" s="15" t="s">
        <v>428</v>
      </c>
      <c r="C94" s="15" t="s">
        <v>429</v>
      </c>
      <c r="D94" s="15">
        <v>4</v>
      </c>
      <c r="E94" s="15"/>
    </row>
    <row r="95" spans="1:5" ht="15" customHeight="1" x14ac:dyDescent="0.25">
      <c r="A95" s="13">
        <v>41563</v>
      </c>
      <c r="B95" s="15"/>
      <c r="C95" s="14" t="s">
        <v>426</v>
      </c>
      <c r="D95" s="15">
        <v>1</v>
      </c>
      <c r="E95" s="15"/>
    </row>
    <row r="96" spans="1:5" ht="15" customHeight="1" x14ac:dyDescent="0.25">
      <c r="A96" s="13">
        <v>41564</v>
      </c>
      <c r="B96" s="14" t="s">
        <v>119</v>
      </c>
      <c r="C96" s="15" t="s">
        <v>423</v>
      </c>
      <c r="D96" s="15">
        <v>1</v>
      </c>
      <c r="E96" s="15"/>
    </row>
    <row r="97" spans="1:5" ht="15" customHeight="1" x14ac:dyDescent="0.25">
      <c r="A97" s="13">
        <v>41564</v>
      </c>
      <c r="B97" s="14"/>
      <c r="C97" s="14" t="s">
        <v>426</v>
      </c>
      <c r="D97" s="14">
        <v>1</v>
      </c>
      <c r="E97" s="15"/>
    </row>
    <row r="98" spans="1:5" ht="15" customHeight="1" x14ac:dyDescent="0.25">
      <c r="A98" s="13"/>
      <c r="B98" s="15"/>
      <c r="C98" s="15"/>
      <c r="D98" s="15"/>
      <c r="E98" s="15"/>
    </row>
    <row r="99" spans="1:5" ht="15" customHeight="1" x14ac:dyDescent="0.25">
      <c r="A99" s="13"/>
      <c r="B99" s="15"/>
      <c r="C99" s="15"/>
      <c r="D99" s="15"/>
      <c r="E99" s="15"/>
    </row>
    <row r="100" spans="1:5" ht="15" customHeight="1" x14ac:dyDescent="0.25">
      <c r="A100" s="13"/>
      <c r="B100" s="15"/>
      <c r="C100" s="15"/>
      <c r="D100" s="15"/>
      <c r="E100" s="15"/>
    </row>
    <row r="101" spans="1:5" ht="15" customHeight="1" x14ac:dyDescent="0.25">
      <c r="A101" s="31"/>
      <c r="B101" s="32"/>
      <c r="C101" s="32"/>
      <c r="D101" s="32">
        <f>SUM(D85:D100)</f>
        <v>20</v>
      </c>
      <c r="E101" s="32"/>
    </row>
    <row r="103" spans="1:5" ht="15" customHeight="1" x14ac:dyDescent="0.25">
      <c r="A103" s="29" t="s">
        <v>113</v>
      </c>
      <c r="B103" s="29"/>
      <c r="C103" s="29"/>
      <c r="D103" s="29"/>
      <c r="E103" s="29"/>
    </row>
    <row r="104" spans="1:5" ht="15" customHeight="1" x14ac:dyDescent="0.25">
      <c r="A104" s="30" t="s">
        <v>7</v>
      </c>
      <c r="B104" s="15" t="s">
        <v>8</v>
      </c>
      <c r="C104" s="15" t="s">
        <v>9</v>
      </c>
      <c r="D104" s="15" t="s">
        <v>10</v>
      </c>
      <c r="E104" s="15" t="s">
        <v>11</v>
      </c>
    </row>
    <row r="105" spans="1:5" ht="15" customHeight="1" x14ac:dyDescent="0.25">
      <c r="A105" s="13">
        <v>41552</v>
      </c>
      <c r="B105" s="15" t="s">
        <v>442</v>
      </c>
      <c r="C105" s="15" t="s">
        <v>443</v>
      </c>
      <c r="D105" s="15">
        <v>1</v>
      </c>
      <c r="E105" s="15"/>
    </row>
    <row r="106" spans="1:5" ht="15" customHeight="1" x14ac:dyDescent="0.25">
      <c r="A106" s="13">
        <v>41552</v>
      </c>
      <c r="B106" s="15" t="s">
        <v>428</v>
      </c>
      <c r="C106" s="15" t="s">
        <v>429</v>
      </c>
      <c r="D106" s="15">
        <v>3</v>
      </c>
      <c r="E106" s="15"/>
    </row>
    <row r="107" spans="1:5" ht="15" customHeight="1" x14ac:dyDescent="0.25">
      <c r="A107" s="13">
        <v>41552</v>
      </c>
      <c r="B107" s="30" t="s">
        <v>430</v>
      </c>
      <c r="C107" s="14" t="s">
        <v>431</v>
      </c>
      <c r="D107" s="15">
        <v>1</v>
      </c>
      <c r="E107" s="15" t="s">
        <v>444</v>
      </c>
    </row>
    <row r="108" spans="1:5" ht="15" customHeight="1" x14ac:dyDescent="0.25">
      <c r="A108" s="13">
        <v>41552</v>
      </c>
      <c r="B108" s="15"/>
      <c r="C108" s="15" t="s">
        <v>426</v>
      </c>
      <c r="D108" s="15">
        <v>1</v>
      </c>
      <c r="E108" s="15" t="s">
        <v>445</v>
      </c>
    </row>
    <row r="109" spans="1:5" ht="15" customHeight="1" x14ac:dyDescent="0.25">
      <c r="A109" s="13">
        <v>41552</v>
      </c>
      <c r="B109" s="15" t="s">
        <v>428</v>
      </c>
      <c r="C109" s="15" t="s">
        <v>429</v>
      </c>
      <c r="D109" s="15">
        <v>2</v>
      </c>
      <c r="E109" s="14" t="s">
        <v>446</v>
      </c>
    </row>
    <row r="110" spans="1:5" ht="15" customHeight="1" x14ac:dyDescent="0.25">
      <c r="A110" s="13">
        <v>41553</v>
      </c>
      <c r="B110" s="30"/>
      <c r="C110" s="14" t="s">
        <v>426</v>
      </c>
      <c r="D110" s="15">
        <v>1</v>
      </c>
      <c r="E110" s="15" t="s">
        <v>447</v>
      </c>
    </row>
    <row r="111" spans="1:5" ht="15" customHeight="1" x14ac:dyDescent="0.25">
      <c r="A111" s="13">
        <v>41554</v>
      </c>
      <c r="B111" s="15"/>
      <c r="C111" s="14" t="s">
        <v>426</v>
      </c>
      <c r="D111" s="15">
        <v>1</v>
      </c>
      <c r="E111" s="15" t="s">
        <v>448</v>
      </c>
    </row>
    <row r="112" spans="1:5" ht="15" customHeight="1" x14ac:dyDescent="0.25">
      <c r="A112" s="13">
        <v>41555</v>
      </c>
      <c r="B112" s="15"/>
      <c r="C112" s="14" t="s">
        <v>426</v>
      </c>
      <c r="D112" s="15">
        <v>6</v>
      </c>
      <c r="E112" s="15" t="s">
        <v>449</v>
      </c>
    </row>
    <row r="113" spans="1:5" ht="15" customHeight="1" x14ac:dyDescent="0.25">
      <c r="A113" s="13">
        <v>41556</v>
      </c>
      <c r="B113" s="14"/>
      <c r="C113" s="14" t="s">
        <v>450</v>
      </c>
      <c r="D113" s="14">
        <v>1.5</v>
      </c>
      <c r="E113" s="15"/>
    </row>
    <row r="114" spans="1:5" ht="15" customHeight="1" x14ac:dyDescent="0.25">
      <c r="A114" s="13">
        <v>41556</v>
      </c>
      <c r="B114" s="15"/>
      <c r="C114" s="15" t="s">
        <v>451</v>
      </c>
      <c r="D114" s="15">
        <v>1.5</v>
      </c>
      <c r="E114" s="15"/>
    </row>
    <row r="115" spans="1:5" ht="15" customHeight="1" x14ac:dyDescent="0.25">
      <c r="A115" s="13">
        <v>41556</v>
      </c>
      <c r="B115" s="15"/>
      <c r="C115" s="14" t="s">
        <v>426</v>
      </c>
      <c r="D115" s="15">
        <v>2</v>
      </c>
      <c r="E115" s="15" t="s">
        <v>452</v>
      </c>
    </row>
    <row r="116" spans="1:5" ht="15" customHeight="1" x14ac:dyDescent="0.25">
      <c r="A116" s="13">
        <v>41557</v>
      </c>
      <c r="B116" s="15" t="s">
        <v>442</v>
      </c>
      <c r="C116" s="15" t="s">
        <v>453</v>
      </c>
      <c r="D116" s="15">
        <v>1</v>
      </c>
      <c r="E116" s="15" t="s">
        <v>454</v>
      </c>
    </row>
    <row r="117" spans="1:5" ht="15" customHeight="1" x14ac:dyDescent="0.25">
      <c r="A117" s="13">
        <v>41557</v>
      </c>
      <c r="B117" s="14" t="s">
        <v>119</v>
      </c>
      <c r="C117" s="14" t="s">
        <v>455</v>
      </c>
      <c r="D117" s="14">
        <v>1</v>
      </c>
      <c r="E117" s="15"/>
    </row>
    <row r="118" spans="1:5" ht="15" customHeight="1" x14ac:dyDescent="0.25">
      <c r="A118" s="13">
        <v>41557</v>
      </c>
      <c r="B118" s="15" t="s">
        <v>442</v>
      </c>
      <c r="C118" s="15" t="s">
        <v>453</v>
      </c>
      <c r="D118" s="15">
        <v>1.5</v>
      </c>
      <c r="E118" s="15" t="s">
        <v>456</v>
      </c>
    </row>
    <row r="119" spans="1:5" ht="15" customHeight="1" x14ac:dyDescent="0.25">
      <c r="A119" s="13">
        <v>41558</v>
      </c>
      <c r="B119" s="15"/>
      <c r="C119" s="15" t="s">
        <v>457</v>
      </c>
      <c r="D119" s="15">
        <v>0.5</v>
      </c>
      <c r="E119" s="15"/>
    </row>
    <row r="120" spans="1:5" ht="15" customHeight="1" x14ac:dyDescent="0.25">
      <c r="A120" s="13"/>
      <c r="B120" s="15"/>
      <c r="C120" s="15"/>
      <c r="D120" s="15"/>
      <c r="E120" s="15"/>
    </row>
    <row r="121" spans="1:5" ht="15" customHeight="1" x14ac:dyDescent="0.25">
      <c r="A121" s="31"/>
      <c r="B121" s="32"/>
      <c r="C121" s="32"/>
      <c r="D121" s="32">
        <f>SUM(D105:D120)</f>
        <v>25</v>
      </c>
      <c r="E121" s="32"/>
    </row>
    <row r="123" spans="1:5" ht="15" customHeight="1" x14ac:dyDescent="0.25">
      <c r="A123" s="29" t="s">
        <v>32</v>
      </c>
      <c r="B123" s="29"/>
      <c r="C123" s="29"/>
      <c r="D123" s="29"/>
      <c r="E123" s="29"/>
    </row>
    <row r="124" spans="1:5" ht="15" customHeight="1" x14ac:dyDescent="0.25">
      <c r="A124" s="30" t="s">
        <v>7</v>
      </c>
      <c r="B124" s="15" t="s">
        <v>8</v>
      </c>
      <c r="C124" s="15" t="s">
        <v>9</v>
      </c>
      <c r="D124" s="15" t="s">
        <v>10</v>
      </c>
      <c r="E124" s="15" t="s">
        <v>11</v>
      </c>
    </row>
    <row r="125" spans="1:5" ht="15" customHeight="1" x14ac:dyDescent="0.25">
      <c r="A125" s="13">
        <v>41545</v>
      </c>
      <c r="B125" s="15" t="s">
        <v>458</v>
      </c>
      <c r="C125" s="15" t="s">
        <v>459</v>
      </c>
      <c r="D125" s="15">
        <v>1</v>
      </c>
      <c r="E125" s="15" t="s">
        <v>460</v>
      </c>
    </row>
    <row r="126" spans="1:5" ht="15" customHeight="1" x14ac:dyDescent="0.25">
      <c r="A126" s="13">
        <v>41545</v>
      </c>
      <c r="B126" s="15" t="s">
        <v>442</v>
      </c>
      <c r="C126" s="15" t="s">
        <v>443</v>
      </c>
      <c r="D126" s="15">
        <v>2</v>
      </c>
      <c r="E126" s="15"/>
    </row>
    <row r="127" spans="1:5" ht="15" customHeight="1" x14ac:dyDescent="0.25">
      <c r="A127" s="13">
        <v>41546</v>
      </c>
      <c r="B127" s="30" t="s">
        <v>430</v>
      </c>
      <c r="C127" s="14" t="s">
        <v>431</v>
      </c>
      <c r="D127" s="15">
        <v>1</v>
      </c>
      <c r="E127" s="15" t="s">
        <v>460</v>
      </c>
    </row>
    <row r="128" spans="1:5" ht="15" customHeight="1" x14ac:dyDescent="0.25">
      <c r="A128" s="13">
        <v>41546</v>
      </c>
      <c r="B128" s="15" t="s">
        <v>428</v>
      </c>
      <c r="C128" s="15" t="s">
        <v>429</v>
      </c>
      <c r="D128" s="15">
        <v>1</v>
      </c>
      <c r="E128" s="15" t="s">
        <v>460</v>
      </c>
    </row>
    <row r="129" spans="1:5" ht="15" customHeight="1" x14ac:dyDescent="0.25">
      <c r="A129" s="33">
        <v>41549</v>
      </c>
      <c r="B129" s="15" t="s">
        <v>428</v>
      </c>
      <c r="C129" s="15" t="s">
        <v>429</v>
      </c>
      <c r="D129" s="14">
        <v>1</v>
      </c>
      <c r="E129" s="14"/>
    </row>
    <row r="130" spans="1:5" ht="15" customHeight="1" x14ac:dyDescent="0.25">
      <c r="A130" s="33">
        <v>41549</v>
      </c>
      <c r="B130" s="30" t="s">
        <v>430</v>
      </c>
      <c r="C130" s="14" t="s">
        <v>431</v>
      </c>
      <c r="D130" s="15">
        <v>3</v>
      </c>
      <c r="E130" s="15" t="s">
        <v>460</v>
      </c>
    </row>
    <row r="131" spans="1:5" ht="15" customHeight="1" x14ac:dyDescent="0.25">
      <c r="A131" s="33">
        <v>41549</v>
      </c>
      <c r="B131" s="15" t="s">
        <v>458</v>
      </c>
      <c r="C131" s="15" t="s">
        <v>459</v>
      </c>
      <c r="D131" s="15">
        <v>1</v>
      </c>
      <c r="E131" s="15"/>
    </row>
    <row r="132" spans="1:5" ht="15" customHeight="1" x14ac:dyDescent="0.25">
      <c r="A132" s="33">
        <v>41549</v>
      </c>
      <c r="B132" s="15"/>
      <c r="C132" s="15" t="s">
        <v>426</v>
      </c>
      <c r="D132" s="15">
        <v>1</v>
      </c>
      <c r="E132" s="15" t="s">
        <v>461</v>
      </c>
    </row>
    <row r="133" spans="1:5" ht="15" customHeight="1" x14ac:dyDescent="0.25">
      <c r="A133" s="13">
        <v>41550</v>
      </c>
      <c r="B133" s="14" t="s">
        <v>119</v>
      </c>
      <c r="C133" s="14" t="s">
        <v>455</v>
      </c>
      <c r="D133" s="14">
        <v>1</v>
      </c>
      <c r="E133" s="15"/>
    </row>
    <row r="134" spans="1:5" ht="15" customHeight="1" x14ac:dyDescent="0.25">
      <c r="A134" s="13">
        <v>41550</v>
      </c>
      <c r="B134" s="15" t="s">
        <v>442</v>
      </c>
      <c r="C134" s="15" t="s">
        <v>453</v>
      </c>
      <c r="D134" s="15">
        <v>0.5</v>
      </c>
      <c r="E134" s="15"/>
    </row>
    <row r="135" spans="1:5" ht="15" customHeight="1" x14ac:dyDescent="0.25">
      <c r="A135" s="13">
        <v>41551</v>
      </c>
      <c r="B135" s="15" t="s">
        <v>442</v>
      </c>
      <c r="C135" s="15" t="s">
        <v>453</v>
      </c>
      <c r="D135" s="15">
        <v>2.5</v>
      </c>
      <c r="E135" s="15"/>
    </row>
    <row r="136" spans="1:5" ht="15" customHeight="1" x14ac:dyDescent="0.25">
      <c r="A136" s="13"/>
      <c r="B136" s="15"/>
      <c r="C136" s="15"/>
      <c r="D136" s="15"/>
      <c r="E136" s="15"/>
    </row>
    <row r="137" spans="1:5" ht="15" customHeight="1" x14ac:dyDescent="0.25">
      <c r="A137" s="31"/>
      <c r="B137" s="32"/>
      <c r="C137" s="32"/>
      <c r="D137" s="32">
        <f>SUM(D125:D136)</f>
        <v>15</v>
      </c>
      <c r="E137" s="32"/>
    </row>
    <row r="139" spans="1:5" ht="15" customHeight="1" x14ac:dyDescent="0.25">
      <c r="A139" s="27" t="s">
        <v>6</v>
      </c>
      <c r="B139" s="27"/>
      <c r="C139" s="27"/>
      <c r="D139" s="27"/>
      <c r="E139" s="27"/>
    </row>
    <row r="140" spans="1:5" ht="15" customHeight="1" x14ac:dyDescent="0.25">
      <c r="A140" s="2" t="s">
        <v>7</v>
      </c>
      <c r="B140" s="2" t="s">
        <v>8</v>
      </c>
      <c r="C140" s="2" t="s">
        <v>9</v>
      </c>
      <c r="D140" s="2" t="s">
        <v>10</v>
      </c>
      <c r="E140" s="2" t="s">
        <v>11</v>
      </c>
    </row>
    <row r="141" spans="1:5" ht="15" customHeight="1" x14ac:dyDescent="0.25">
      <c r="A141" s="13">
        <v>41531</v>
      </c>
      <c r="B141" s="30" t="s">
        <v>462</v>
      </c>
      <c r="C141" s="14" t="s">
        <v>463</v>
      </c>
      <c r="D141" s="14">
        <v>2</v>
      </c>
      <c r="E141" s="14" t="s">
        <v>464</v>
      </c>
    </row>
    <row r="142" spans="1:5" ht="15" customHeight="1" x14ac:dyDescent="0.25">
      <c r="A142" s="13">
        <v>41531</v>
      </c>
      <c r="B142" s="30" t="s">
        <v>458</v>
      </c>
      <c r="C142" s="14" t="s">
        <v>459</v>
      </c>
      <c r="D142" s="14">
        <v>1</v>
      </c>
      <c r="E142" s="14" t="s">
        <v>460</v>
      </c>
    </row>
    <row r="143" spans="1:5" ht="15" customHeight="1" x14ac:dyDescent="0.25">
      <c r="A143" s="13">
        <v>41531</v>
      </c>
      <c r="B143" s="30"/>
      <c r="C143" s="14" t="s">
        <v>465</v>
      </c>
      <c r="D143" s="14">
        <v>0.5</v>
      </c>
      <c r="E143" s="14" t="s">
        <v>466</v>
      </c>
    </row>
    <row r="144" spans="1:5" ht="15" customHeight="1" x14ac:dyDescent="0.25">
      <c r="A144" s="33">
        <v>41532</v>
      </c>
      <c r="B144" s="30" t="s">
        <v>462</v>
      </c>
      <c r="C144" s="14" t="s">
        <v>463</v>
      </c>
      <c r="D144" s="14">
        <v>2</v>
      </c>
      <c r="E144" s="14" t="s">
        <v>464</v>
      </c>
    </row>
    <row r="145" spans="1:5" ht="15" customHeight="1" x14ac:dyDescent="0.25">
      <c r="A145" s="33">
        <v>41533</v>
      </c>
      <c r="B145" s="14" t="s">
        <v>119</v>
      </c>
      <c r="C145" s="14" t="s">
        <v>120</v>
      </c>
      <c r="D145" s="14">
        <v>3</v>
      </c>
      <c r="E145" s="14"/>
    </row>
    <row r="146" spans="1:5" ht="15" customHeight="1" x14ac:dyDescent="0.25">
      <c r="A146" s="33">
        <v>41534</v>
      </c>
      <c r="B146" s="14" t="s">
        <v>119</v>
      </c>
      <c r="C146" s="14" t="s">
        <v>455</v>
      </c>
      <c r="D146" s="14">
        <v>1</v>
      </c>
      <c r="E146" s="14"/>
    </row>
    <row r="147" spans="1:5" ht="15" customHeight="1" x14ac:dyDescent="0.25">
      <c r="A147" s="33">
        <v>41536</v>
      </c>
      <c r="B147" s="14" t="s">
        <v>428</v>
      </c>
      <c r="C147" s="14" t="s">
        <v>429</v>
      </c>
      <c r="D147" s="14">
        <v>4</v>
      </c>
      <c r="E147" s="14"/>
    </row>
    <row r="148" spans="1:5" ht="15" customHeight="1" x14ac:dyDescent="0.25">
      <c r="A148" s="33">
        <v>41537</v>
      </c>
      <c r="B148" s="14" t="s">
        <v>467</v>
      </c>
      <c r="C148" s="14" t="s">
        <v>468</v>
      </c>
      <c r="D148" s="14">
        <v>2</v>
      </c>
      <c r="E148" s="14" t="s">
        <v>469</v>
      </c>
    </row>
    <row r="149" spans="1:5" ht="15" customHeight="1" x14ac:dyDescent="0.25">
      <c r="A149" s="33">
        <v>41537</v>
      </c>
      <c r="B149" s="14" t="s">
        <v>428</v>
      </c>
      <c r="C149" s="14" t="s">
        <v>429</v>
      </c>
      <c r="D149" s="14">
        <v>1</v>
      </c>
      <c r="E149" s="14" t="s">
        <v>469</v>
      </c>
    </row>
    <row r="150" spans="1:5" ht="15" customHeight="1" x14ac:dyDescent="0.25">
      <c r="D150">
        <f>SUM(D141:D149)</f>
        <v>16.5</v>
      </c>
    </row>
    <row r="152" spans="1:5" ht="15" customHeight="1" x14ac:dyDescent="0.25">
      <c r="A152" s="27" t="s">
        <v>65</v>
      </c>
      <c r="B152" s="27"/>
      <c r="C152" s="27"/>
      <c r="D152" s="27"/>
      <c r="E152" s="27"/>
    </row>
    <row r="153" spans="1:5" ht="15" customHeight="1" x14ac:dyDescent="0.25">
      <c r="A153" s="2" t="s">
        <v>7</v>
      </c>
      <c r="B153" s="2" t="s">
        <v>8</v>
      </c>
      <c r="C153" s="2" t="s">
        <v>9</v>
      </c>
      <c r="D153" s="2" t="s">
        <v>10</v>
      </c>
      <c r="E153" s="2" t="s">
        <v>11</v>
      </c>
    </row>
    <row r="154" spans="1:5" ht="15" customHeight="1" x14ac:dyDescent="0.25">
      <c r="A154" s="13">
        <v>41538</v>
      </c>
      <c r="B154" s="30" t="s">
        <v>458</v>
      </c>
      <c r="C154" s="14" t="s">
        <v>459</v>
      </c>
      <c r="D154" s="14">
        <v>2</v>
      </c>
      <c r="E154" s="14" t="s">
        <v>460</v>
      </c>
    </row>
    <row r="155" spans="1:5" ht="15" customHeight="1" x14ac:dyDescent="0.25">
      <c r="A155" s="13">
        <v>41538</v>
      </c>
      <c r="B155" s="14" t="s">
        <v>428</v>
      </c>
      <c r="C155" s="14" t="s">
        <v>429</v>
      </c>
      <c r="D155" s="14">
        <v>1</v>
      </c>
      <c r="E155" s="14" t="s">
        <v>470</v>
      </c>
    </row>
    <row r="156" spans="1:5" ht="15" customHeight="1" x14ac:dyDescent="0.25">
      <c r="A156" s="13">
        <v>41538</v>
      </c>
      <c r="B156" s="30" t="s">
        <v>430</v>
      </c>
      <c r="C156" s="14" t="s">
        <v>431</v>
      </c>
      <c r="D156" s="14">
        <v>1</v>
      </c>
      <c r="E156" s="14" t="s">
        <v>471</v>
      </c>
    </row>
    <row r="157" spans="1:5" ht="15" customHeight="1" x14ac:dyDescent="0.25">
      <c r="A157" s="13">
        <v>41541</v>
      </c>
      <c r="B157" s="30" t="s">
        <v>119</v>
      </c>
      <c r="C157" s="14" t="s">
        <v>455</v>
      </c>
      <c r="D157" s="14">
        <v>1</v>
      </c>
      <c r="E157" s="14"/>
    </row>
    <row r="158" spans="1:5" ht="15" customHeight="1" x14ac:dyDescent="0.25">
      <c r="A158" s="13">
        <v>41541</v>
      </c>
      <c r="B158" s="14" t="s">
        <v>472</v>
      </c>
      <c r="C158" s="14" t="s">
        <v>473</v>
      </c>
      <c r="D158" s="14">
        <v>2</v>
      </c>
      <c r="E158" s="14"/>
    </row>
    <row r="159" spans="1:5" ht="15" customHeight="1" x14ac:dyDescent="0.25">
      <c r="A159" s="13">
        <v>41542</v>
      </c>
      <c r="B159" s="14" t="s">
        <v>428</v>
      </c>
      <c r="C159" s="14" t="s">
        <v>429</v>
      </c>
      <c r="D159" s="14">
        <v>2</v>
      </c>
      <c r="E159" s="14" t="s">
        <v>470</v>
      </c>
    </row>
    <row r="160" spans="1:5" ht="15" customHeight="1" x14ac:dyDescent="0.25">
      <c r="A160" s="13">
        <v>41543</v>
      </c>
      <c r="B160" s="14" t="s">
        <v>119</v>
      </c>
      <c r="C160" s="14" t="s">
        <v>474</v>
      </c>
      <c r="D160" s="14">
        <v>5</v>
      </c>
      <c r="E160" s="14"/>
    </row>
    <row r="161" spans="1:5" ht="15" customHeight="1" x14ac:dyDescent="0.25">
      <c r="A161" s="13">
        <v>41544</v>
      </c>
      <c r="B161" s="14" t="s">
        <v>475</v>
      </c>
      <c r="C161" s="14" t="s">
        <v>476</v>
      </c>
      <c r="D161" s="14">
        <v>1</v>
      </c>
      <c r="E161" s="14" t="s">
        <v>477</v>
      </c>
    </row>
    <row r="162" spans="1:5" ht="15" customHeight="1" x14ac:dyDescent="0.25">
      <c r="A162" s="13">
        <v>41544</v>
      </c>
      <c r="B162" s="30" t="s">
        <v>430</v>
      </c>
      <c r="C162" s="14" t="s">
        <v>431</v>
      </c>
      <c r="D162" s="14">
        <v>2</v>
      </c>
      <c r="E162" s="14"/>
    </row>
    <row r="163" spans="1:5" ht="15" customHeight="1" x14ac:dyDescent="0.25">
      <c r="A163" s="13">
        <v>41544</v>
      </c>
      <c r="B163" s="14" t="s">
        <v>428</v>
      </c>
      <c r="C163" s="14" t="s">
        <v>429</v>
      </c>
      <c r="D163" s="14">
        <v>1</v>
      </c>
      <c r="E163" s="14" t="s">
        <v>470</v>
      </c>
    </row>
    <row r="164" spans="1:5" ht="15" customHeight="1" x14ac:dyDescent="0.25">
      <c r="D164">
        <f>SUM(D154:D163)</f>
        <v>18</v>
      </c>
    </row>
  </sheetData>
  <mergeCells count="8">
    <mergeCell ref="A83:E83"/>
    <mergeCell ref="A25:E25"/>
    <mergeCell ref="C3:E3"/>
    <mergeCell ref="B5:E5"/>
    <mergeCell ref="B6:E6"/>
    <mergeCell ref="A43:E43"/>
    <mergeCell ref="A63:E63"/>
    <mergeCell ref="A7:E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rolivera</vt:lpstr>
      <vt:lpstr>lcalvijo</vt:lpstr>
      <vt:lpstr>fgarcía</vt:lpstr>
      <vt:lpstr>econti</vt:lpstr>
      <vt:lpstr>snoble</vt:lpstr>
      <vt:lpstr>acaretti</vt:lpstr>
      <vt:lpstr>mgaudioso</vt:lpstr>
      <vt:lpstr>nicodiaz</vt:lpstr>
      <vt:lpstr>vdiaz</vt:lpstr>
      <vt:lpstr>dbritos</vt:lpstr>
      <vt:lpstr>ccoehlo</vt:lpstr>
      <vt:lpstr>gbernadet</vt:lpstr>
      <vt:lpstr>vdasilva</vt:lpstr>
      <vt:lpstr>gbarbatto</vt:lpstr>
      <vt:lpstr>CÓDIGOS</vt:lpstr>
      <vt:lpstr>Consolidado</vt:lpstr>
      <vt:lpstr>Consolidado Filtrado</vt:lpstr>
      <vt:lpstr>Por Integrante</vt:lpstr>
      <vt:lpstr>Por Línea de Trabajo</vt:lpstr>
      <vt:lpstr>Por Rol</vt:lpstr>
      <vt:lpstr>Trazas por Semana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enoble2009</dc:creator>
  <cp:lastModifiedBy>enoble2009</cp:lastModifiedBy>
  <cp:revision>0</cp:revision>
  <dcterms:created xsi:type="dcterms:W3CDTF">2013-11-10T01:08:15Z</dcterms:created>
  <dcterms:modified xsi:type="dcterms:W3CDTF">2013-11-16T21:23:16Z</dcterms:modified>
</cp:coreProperties>
</file>