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Burn Down Charts" state="visible" r:id="rId3"/>
    <sheet sheetId="2" name="Burn Up Charts" state="visible" r:id="rId4"/>
    <sheet sheetId="3" name="Valores" state="visible" r:id="rId5"/>
  </sheets>
  <definedNames/>
  <calcPr/>
</workbook>
</file>

<file path=xl/sharedStrings.xml><?xml version="1.0" encoding="utf-8"?>
<sst xmlns="http://schemas.openxmlformats.org/spreadsheetml/2006/main">
  <si>
    <t>Burn Down Charts</t>
  </si>
  <si>
    <t>Burn Up Charts</t>
  </si>
  <si>
    <t>Burn Down</t>
  </si>
  <si>
    <t>Burn Up</t>
  </si>
  <si>
    <t>Por Horas Pendientes</t>
  </si>
  <si>
    <t>Por Historias Pendientes</t>
  </si>
  <si>
    <t>Por Horas Realizadas</t>
  </si>
  <si>
    <t>Por Historias Terminadas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</si>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</sst>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0.0"/>
      <name val="Arial"/>
    </font>
    <font>
      <sz val="14.0"/>
      <color rgb="FFFFFFFF"/>
    </font>
    <font/>
    <font/>
    <font>
      <b/>
      <color rgb="FFFFFFFF"/>
    </font>
    <font>
      <b/>
      <sz val="10.0"/>
      <color rgb="FFFFFFFF"/>
    </font>
    <font>
      <b/>
      <sz val="10.0"/>
    </font>
    <font>
      <b/>
      <sz val="10.0"/>
    </font>
    <font>
      <sz val="10.0"/>
    </font>
    <font/>
    <font>
      <b/>
    </font>
    <font>
      <b/>
    </font>
    <font>
      <sz val="10.0"/>
    </font>
    <font/>
    <font>
      <sz val="10.0"/>
    </font>
    <font>
      <sz val="10.0"/>
    </font>
    <font>
      <sz val="10.0"/>
    </font>
    <font/>
  </fonts>
  <fills count="5">
    <fill>
      <patternFill patternType="none"/>
    </fill>
    <fill>
      <patternFill patternType="lightGray"/>
    </fill>
    <fill>
      <patternFill patternType="solid">
        <fgColor rgb="FF073763"/>
        <bgColor rgb="FF073763"/>
      </patternFill>
    </fill>
    <fill>
      <patternFill patternType="solid">
        <fgColor rgb="FFEFEFEF"/>
        <bgColor rgb="FFEFEFEF"/>
      </patternFill>
    </fill>
    <fill>
      <patternFill patternType="solid">
        <fgColor rgb="FF6D9EEB"/>
        <bgColor rgb="FF6D9EEB"/>
      </patternFill>
    </fill>
  </fills>
  <borders count="8">
    <border>
      <left/>
      <right/>
      <top/>
      <bottom/>
      <diagonal/>
    </border>
    <border>
      <left/>
      <right/>
      <top/>
      <bottom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fillId="0" numFmtId="0" borderId="0" fontId="0"/>
  </cellStyleXfs>
  <cellXfs count="18">
    <xf fillId="0" numFmtId="0" borderId="0" fontId="0"/>
    <xf applyAlignment="1" fillId="2" xfId="0" numFmtId="0" borderId="1" applyFont="1" fontId="1" applyFill="1">
      <alignment vertical="center" horizontal="center"/>
    </xf>
    <xf fillId="3" xfId="0" numFmtId="0" borderId="1" applyFont="1" fontId="2" applyFill="1"/>
    <xf applyAlignment="1" fillId="0" xfId="0" numFmtId="0" borderId="1" applyFont="1" fontId="3">
      <alignment horizontal="center"/>
    </xf>
    <xf applyAlignment="1" fillId="2" xfId="0" numFmtId="0" borderId="1" applyFont="1" fontId="4">
      <alignment horizontal="center"/>
    </xf>
    <xf applyAlignment="1" fillId="4" xfId="0" numFmtId="0" borderId="1" applyFont="1" fontId="5" applyFill="1">
      <alignment horizontal="center"/>
    </xf>
    <xf applyAlignment="1" fillId="0" xfId="0" numFmtId="0" borderId="1" applyFont="1" fontId="6">
      <alignment/>
    </xf>
    <xf applyBorder="1" applyAlignment="1" fillId="0" xfId="0" numFmtId="0" borderId="2" applyFont="1" fontId="7">
      <alignment horizontal="center"/>
    </xf>
    <xf applyAlignment="1" fillId="0" xfId="0" numFmtId="0" borderId="1" applyFont="1" fontId="8">
      <alignment horizontal="center"/>
    </xf>
    <xf applyAlignment="1" fillId="0" xfId="0" numFmtId="0" borderId="1" applyFont="1" fontId="9">
      <alignment horizontal="center"/>
    </xf>
    <xf applyBorder="1" applyAlignment="1" fillId="0" xfId="0" numFmtId="0" borderId="3" applyFont="1" fontId="10">
      <alignment horizontal="center"/>
    </xf>
    <xf applyAlignment="1" fillId="0" xfId="0" numFmtId="0" borderId="1" applyFont="1" fontId="11">
      <alignment horizontal="center"/>
    </xf>
    <xf applyBorder="1" applyAlignment="1" fillId="0" xfId="0" numFmtId="0" borderId="4" applyFont="1" fontId="12">
      <alignment horizontal="center"/>
    </xf>
    <xf applyBorder="1" applyAlignment="1" fillId="0" xfId="0" numFmtId="0" borderId="5" applyFont="1" fontId="13">
      <alignment horizontal="center"/>
    </xf>
    <xf applyAlignment="1" fillId="0" xfId="0" numFmtId="0" borderId="1" applyFont="1" fontId="14">
      <alignment horizontal="center"/>
    </xf>
    <xf applyBorder="1" applyAlignment="1" fillId="0" xfId="0" numFmtId="0" borderId="6" applyFont="1" fontId="15">
      <alignment horizontal="center"/>
    </xf>
    <xf applyBorder="1" applyAlignment="1" fillId="0" xfId="0" numFmtId="0" borderId="7" applyFont="1" fontId="16">
      <alignment horizontal="center"/>
    </xf>
    <xf applyAlignment="1" fillId="0" xfId="0" numFmtId="0" borderId="1" applyFont="1" fontId="17">
      <alignment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3.xml" Type="http://schemas.openxmlformats.org/officeDocument/2006/relationships/worksheet" Id="rId5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Down - Por Horas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Valores!$C$4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Valores!$B$5:$B$19</c:f>
            </c:strRef>
          </c:cat>
          <c:val>
            <c:numRef>
              <c:f>Valores!$C$5:$C$19</c:f>
            </c:numRef>
          </c:val>
          <c:smooth val="0"/>
        </c:ser>
        <c:ser>
          <c:idx val="1"/>
          <c:order val="1"/>
          <c:tx>
            <c:strRef>
              <c:f>Valores!$D$4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Valores!$B$5:$B$19</c:f>
            </c:strRef>
          </c:cat>
          <c:val>
            <c:numRef>
              <c:f>Valores!$D$5:$D$19</c:f>
            </c:numRef>
          </c:val>
          <c:smooth val="0"/>
        </c:ser>
        <c:axId val="1306667672"/>
        <c:axId val="1537888281"/>
      </c:lineChart>
      <c:catAx>
        <c:axId val="1306667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Día de Iteración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537888281"/>
      </c:catAx>
      <c:valAx>
        <c:axId val="15378882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Horas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306667672"/>
      </c:valAx>
    </c:plotArea>
    <c:legend>
      <c:legendPos val="r"/>
      <c:overlay val="0"/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Down - Por Historias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Valores!$G$4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Valores!$F$5:$F$19</c:f>
            </c:strRef>
          </c:cat>
          <c:val>
            <c:numRef>
              <c:f>Valores!$G$5:$G$19</c:f>
            </c:numRef>
          </c:val>
          <c:smooth val="0"/>
        </c:ser>
        <c:ser>
          <c:idx val="1"/>
          <c:order val="1"/>
          <c:tx>
            <c:strRef>
              <c:f>Valores!$H$4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Valores!$F$5:$F$19</c:f>
            </c:strRef>
          </c:cat>
          <c:val>
            <c:numRef>
              <c:f>Valores!$H$5:$H$19</c:f>
            </c:numRef>
          </c:val>
          <c:smooth val="0"/>
        </c:ser>
        <c:axId val="1247737520"/>
        <c:axId val="1384606728"/>
      </c:lineChart>
      <c:catAx>
        <c:axId val="124773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Dia de Iteracion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384606728"/>
      </c:catAx>
      <c:valAx>
        <c:axId val="138460672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Historias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247737520"/>
      </c:valAx>
    </c:plotArea>
    <c:legend>
      <c:legendPos val="r"/>
      <c:overlay val="0"/>
    </c:legend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Up - Por Horas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Valores!$K$4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Valores!$J$5:$J$19</c:f>
            </c:strRef>
          </c:cat>
          <c:val>
            <c:numRef>
              <c:f>Valores!$K$5:$K$19</c:f>
            </c:numRef>
          </c:val>
          <c:smooth val="0"/>
        </c:ser>
        <c:ser>
          <c:idx val="1"/>
          <c:order val="1"/>
          <c:tx>
            <c:strRef>
              <c:f>Valores!$L$4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Valores!$J$5:$J$19</c:f>
            </c:strRef>
          </c:cat>
          <c:val>
            <c:numRef>
              <c:f>Valores!$L$5:$L$19</c:f>
            </c:numRef>
          </c:val>
          <c:smooth val="0"/>
        </c:ser>
        <c:axId val="1314639345"/>
        <c:axId val="3034246"/>
      </c:lineChart>
      <c:catAx>
        <c:axId val="13146393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Día de Iteración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3034246"/>
      </c:catAx>
      <c:valAx>
        <c:axId val="30342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Horas Realizadas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314639345"/>
      </c:valAx>
    </c:plotArea>
    <c:legend>
      <c:legendPos val="r"/>
      <c:overlay val="0"/>
    </c:legend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Up - Por Historias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Valores!$O$4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Valores!$N$5:$N$19</c:f>
            </c:strRef>
          </c:cat>
          <c:val>
            <c:numRef>
              <c:f>Valores!$O$5:$O$19</c:f>
            </c:numRef>
          </c:val>
          <c:smooth val="0"/>
        </c:ser>
        <c:ser>
          <c:idx val="1"/>
          <c:order val="1"/>
          <c:tx>
            <c:strRef>
              <c:f>Valores!$P$4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Valores!$N$5:$N$19</c:f>
            </c:strRef>
          </c:cat>
          <c:val>
            <c:numRef>
              <c:f>Valores!$P$5:$P$19</c:f>
            </c:numRef>
          </c:val>
          <c:smooth val="0"/>
        </c:ser>
        <c:axId val="2084897280"/>
        <c:axId val="8348477"/>
      </c:lineChart>
      <c:catAx>
        <c:axId val="208489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Dia de Iteracion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8348477"/>
      </c:catAx>
      <c:valAx>
        <c:axId val="834847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Historias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2084897280"/>
      </c:valAx>
    </c:plotArea>
    <c:legend>
      <c:legendPos val="r"/>
      <c:overlay val="0"/>
    </c:legend>
  </c:chart>
</c:chartSpace>
</file>

<file path=xl/drawings/_rels/drawing1.xml.rels><?xml version="1.0" encoding="UTF-8" standalone="yes"?><Relationships xmlns="http://schemas.openxmlformats.org/package/2006/relationships"><Relationship Target="../charts/chart2.xml" Type="http://schemas.openxmlformats.org/officeDocument/2006/relationships/chart" Id="rId2"/><Relationship Target="../charts/chart1.xml" Type="http://schemas.openxmlformats.org/officeDocument/2006/relationships/chart" Id="rId1"/></Relationships>
</file>

<file path=xl/drawings/_rels/drawing2.xml.rels><?xml version="1.0" encoding="UTF-8" standalone="yes"?><Relationships xmlns="http://schemas.openxmlformats.org/package/2006/relationships"><Relationship Target="../charts/chart4.xml" Type="http://schemas.openxmlformats.org/officeDocument/2006/relationships/chart" Id="rId2"/><Relationship Target="../charts/chart3.xml" Type="http://schemas.openxmlformats.org/officeDocument/2006/relationships/chart" Id="rId1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876300" x="476250"/>
    <xdr:ext cy="3533775" cx="5229225"/>
    <xdr:graphicFrame>
      <xdr:nvGraphicFramePr>
        <xdr:cNvPr id="1" name="Chart 1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  <xdr:absoluteAnchor>
    <xdr:pos y="895350" x="6343650"/>
    <xdr:ext cy="3533775" cx="5143500"/>
    <xdr:graphicFrame>
      <xdr:nvGraphicFramePr>
        <xdr:cNvPr id="2" name="Chart 2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2"/>
        </a:graphicData>
      </a:graphic>
    </xdr:graphicFrame>
    <xdr:clientData fLocksWithSheet="0"/>
  </xdr:absolute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876300" x="476250"/>
    <xdr:ext cy="3533775" cx="5229225"/>
    <xdr:graphicFrame>
      <xdr:nvGraphicFramePr>
        <xdr:cNvPr id="3" name="Chart 3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  <xdr:absoluteAnchor>
    <xdr:pos y="895350" x="6343650"/>
    <xdr:ext cy="3533775" cx="5143500"/>
    <xdr:graphicFrame>
      <xdr:nvGraphicFramePr>
        <xdr:cNvPr id="4" name="Chart 4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2"/>
        </a:graphicData>
      </a:graphic>
    </xdr:graphicFrame>
    <xdr:clientData fLock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0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</sheetData>
  <mergeCells count="1">
    <mergeCell ref="B2:M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1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</sheetData>
  <mergeCells count="1">
    <mergeCell ref="B2:M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2.71"/>
    <col min="2" customWidth="1" max="4" width="9.43"/>
    <col min="5" customWidth="1" max="5" width="2.29"/>
    <col min="6" customWidth="1" max="6" width="9.43"/>
    <col min="7" customWidth="1" max="7" width="13.29"/>
    <col min="8" customWidth="1" max="8" width="9.43"/>
    <col min="9" customWidth="1" max="9" width="4.86"/>
    <col min="10" customWidth="1" max="12" width="9.43"/>
    <col min="13" customWidth="1" max="13" width="2.29"/>
    <col min="14" customWidth="1" max="14" width="9.43"/>
    <col min="15" customWidth="1" max="15" width="14.0"/>
    <col min="16" customWidth="1" max="16" width="9.43"/>
  </cols>
  <sheetData>
    <row customHeight="1" r="1" ht="6.75">
      <c s="3" r="B1"/>
      <c s="3" r="C1"/>
      <c s="3" r="D1"/>
      <c s="3" r="E1"/>
      <c s="3" r="F1"/>
      <c s="3" r="G1"/>
      <c s="3" r="H1"/>
    </row>
    <row r="2">
      <c t="s" s="4" r="B2">
        <v>2</v>
      </c>
      <c t="s" s="4" r="J2">
        <v>3</v>
      </c>
    </row>
    <row r="3">
      <c t="s" s="5" r="B3">
        <v>4</v>
      </c>
      <c s="6" r="E3"/>
      <c t="s" s="5" r="F3">
        <v>5</v>
      </c>
      <c t="s" s="5" r="J3">
        <v>6</v>
      </c>
      <c s="6" r="M3"/>
      <c t="s" s="5" r="N3">
        <v>7</v>
      </c>
    </row>
    <row r="4">
      <c t="s" s="7" r="B4">
        <v>8</v>
      </c>
      <c t="s" s="7" r="C4">
        <v>9</v>
      </c>
      <c t="s" s="7" r="D4">
        <v>10</v>
      </c>
      <c s="8" r="E4"/>
      <c t="s" s="7" r="F4">
        <v>11</v>
      </c>
      <c t="s" s="7" r="G4">
        <v>12</v>
      </c>
      <c t="s" s="7" r="H4">
        <v>13</v>
      </c>
      <c s="9" r="I4"/>
      <c t="s" s="7" r="J4">
        <v>14</v>
      </c>
      <c t="s" s="10" r="K4">
        <v>15</v>
      </c>
      <c t="s" s="10" r="L4">
        <v>16</v>
      </c>
      <c s="11" r="M4"/>
      <c t="s" s="7" r="N4">
        <v>17</v>
      </c>
      <c t="s" s="10" r="O4">
        <v>18</v>
      </c>
      <c t="s" s="10" r="P4">
        <v>19</v>
      </c>
      <c s="9" r="Q4"/>
    </row>
    <row r="5">
      <c s="12" r="B5">
        <v>0.0</v>
      </c>
      <c s="12" r="C5">
        <v>192.0</v>
      </c>
      <c s="12" r="D5">
        <v>192.0</v>
      </c>
      <c s="8" r="E5"/>
      <c s="12" r="F5">
        <v>0.0</v>
      </c>
      <c s="12" r="G5">
        <v>30.0</v>
      </c>
      <c s="12" r="H5">
        <v>30.0</v>
      </c>
      <c s="9" r="I5"/>
      <c s="12" r="J5">
        <v>0.0</v>
      </c>
      <c t="str" s="13" r="K5">
        <f>192-C5</f>
        <v>0</v>
      </c>
      <c t="str" s="13" r="L5">
        <f>192-D5</f>
        <v>0</v>
      </c>
      <c s="9" r="M5"/>
      <c s="12" r="N5">
        <v>0.0</v>
      </c>
      <c t="str" s="13" r="O5">
        <f>30-G5</f>
        <v>0</v>
      </c>
      <c t="str" s="13" r="P5">
        <f>30-H5</f>
        <v>0</v>
      </c>
      <c s="9" r="Q5"/>
    </row>
    <row r="6">
      <c s="12" r="B6">
        <v>1.0</v>
      </c>
      <c s="12" r="C6">
        <v>178.29</v>
      </c>
      <c s="12" r="D6">
        <v>192.0</v>
      </c>
      <c s="8" r="E6"/>
      <c s="12" r="F6">
        <v>1.0</v>
      </c>
      <c t="str" s="12" r="G6">
        <f>G5-$G$21</f>
        <v>27,85714286</v>
      </c>
      <c s="12" r="H6">
        <v>30.0</v>
      </c>
      <c s="9" r="I6"/>
      <c s="12" r="J6">
        <v>1.0</v>
      </c>
      <c t="str" s="13" r="K6">
        <f>192-C6</f>
        <v>13,71</v>
      </c>
      <c t="str" s="13" r="L6">
        <f>192-D6</f>
        <v>0</v>
      </c>
      <c s="9" r="M6"/>
      <c s="12" r="N6">
        <v>1.0</v>
      </c>
      <c t="str" s="13" r="O6">
        <f>30-G6</f>
        <v>2,142857143</v>
      </c>
      <c t="str" s="13" r="P6">
        <f>30-H6</f>
        <v>0</v>
      </c>
      <c s="9" r="Q6"/>
    </row>
    <row r="7">
      <c s="12" r="B7">
        <v>2.0</v>
      </c>
      <c s="12" r="C7">
        <v>164.58</v>
      </c>
      <c s="12" r="D7">
        <v>182.5</v>
      </c>
      <c s="8" r="E7"/>
      <c s="12" r="F7">
        <v>2.0</v>
      </c>
      <c t="str" s="12" r="G7">
        <f>G6-$G$21</f>
        <v>25,71428571</v>
      </c>
      <c s="12" r="H7">
        <v>30.0</v>
      </c>
      <c s="9" r="I7"/>
      <c s="12" r="J7">
        <v>2.0</v>
      </c>
      <c t="str" s="13" r="K7">
        <f>192-C7</f>
        <v>27,42</v>
      </c>
      <c t="str" s="13" r="L7">
        <f>192-D7</f>
        <v>9,5</v>
      </c>
      <c s="9" r="M7"/>
      <c s="12" r="N7">
        <v>2.0</v>
      </c>
      <c t="str" s="13" r="O7">
        <f>30-G7</f>
        <v>4,285714286</v>
      </c>
      <c t="str" s="13" r="P7">
        <f>30-H7</f>
        <v>0</v>
      </c>
      <c s="9" r="Q7"/>
    </row>
    <row r="8">
      <c s="12" r="B8">
        <v>3.0</v>
      </c>
      <c s="12" r="C8">
        <v>150.87</v>
      </c>
      <c s="12" r="D8">
        <v>173.0</v>
      </c>
      <c s="8" r="E8"/>
      <c s="12" r="F8">
        <v>3.0</v>
      </c>
      <c t="str" s="12" r="G8">
        <f>G7-$G$21</f>
        <v>23,57142857</v>
      </c>
      <c s="12" r="H8">
        <v>30.0</v>
      </c>
      <c s="9" r="I8"/>
      <c s="12" r="J8">
        <v>3.0</v>
      </c>
      <c t="str" s="13" r="K8">
        <f>192-C8</f>
        <v>41,13</v>
      </c>
      <c t="str" s="13" r="L8">
        <f>192-D8</f>
        <v>19</v>
      </c>
      <c s="9" r="M8"/>
      <c s="12" r="N8">
        <v>3.0</v>
      </c>
      <c t="str" s="13" r="O8">
        <f>30-G8</f>
        <v>6,428571429</v>
      </c>
      <c t="str" s="13" r="P8">
        <f>30-H8</f>
        <v>0</v>
      </c>
      <c s="9" r="Q8"/>
    </row>
    <row r="9">
      <c s="12" r="B9">
        <v>4.0</v>
      </c>
      <c s="12" r="C9">
        <v>137.16</v>
      </c>
      <c s="12" r="D9">
        <v>150.5</v>
      </c>
      <c s="8" r="E9"/>
      <c s="12" r="F9">
        <v>4.0</v>
      </c>
      <c t="str" s="12" r="G9">
        <f>G8-$G$21</f>
        <v>21,42857143</v>
      </c>
      <c s="12" r="H9">
        <v>29.0</v>
      </c>
      <c s="9" r="I9"/>
      <c s="12" r="J9">
        <v>4.0</v>
      </c>
      <c t="str" s="13" r="K9">
        <f>192-C9</f>
        <v>54,84</v>
      </c>
      <c t="str" s="13" r="L9">
        <f>192-D9</f>
        <v>41,5</v>
      </c>
      <c s="9" r="M9"/>
      <c s="12" r="N9">
        <v>4.0</v>
      </c>
      <c t="str" s="13" r="O9">
        <f>30-G9</f>
        <v>8,571428571</v>
      </c>
      <c t="str" s="13" r="P9">
        <f>30-H9</f>
        <v>1</v>
      </c>
      <c s="9" r="Q9"/>
    </row>
    <row r="10">
      <c s="12" r="B10">
        <v>5.0</v>
      </c>
      <c s="12" r="C10">
        <v>123.45</v>
      </c>
      <c s="12" r="D10">
        <v>135.5</v>
      </c>
      <c s="14" r="E10"/>
      <c s="12" r="F10">
        <v>5.0</v>
      </c>
      <c t="str" s="12" r="G10">
        <f>G9-$G$21</f>
        <v>19,28571429</v>
      </c>
      <c s="12" r="H10">
        <v>29.0</v>
      </c>
      <c s="9" r="I10"/>
      <c s="12" r="J10">
        <v>5.0</v>
      </c>
      <c t="str" s="13" r="K10">
        <f>192-C10</f>
        <v>68,55</v>
      </c>
      <c t="str" s="13" r="L10">
        <f>192-D10</f>
        <v>56,5</v>
      </c>
      <c s="9" r="M10"/>
      <c s="12" r="N10">
        <v>5.0</v>
      </c>
      <c t="str" s="13" r="O10">
        <f>30-G10</f>
        <v>10,71428571</v>
      </c>
      <c t="str" s="13" r="P10">
        <f>30-H10</f>
        <v>1</v>
      </c>
      <c s="9" r="Q10"/>
    </row>
    <row r="11">
      <c s="12" r="B11">
        <v>6.0</v>
      </c>
      <c s="12" r="C11">
        <v>109.74</v>
      </c>
      <c s="12" r="D11">
        <v>117.5</v>
      </c>
      <c s="14" r="E11"/>
      <c s="12" r="F11">
        <v>6.0</v>
      </c>
      <c t="str" s="12" r="G11">
        <f>G10-$G$21</f>
        <v>17,14285714</v>
      </c>
      <c s="12" r="H11">
        <v>28.0</v>
      </c>
      <c s="9" r="I11"/>
      <c s="12" r="J11">
        <v>6.0</v>
      </c>
      <c t="str" s="13" r="K11">
        <f>192-C11</f>
        <v>82,26</v>
      </c>
      <c t="str" s="13" r="L11">
        <f>192-D11</f>
        <v>74,5</v>
      </c>
      <c s="9" r="M11"/>
      <c s="12" r="N11">
        <v>6.0</v>
      </c>
      <c t="str" s="13" r="O11">
        <f>30-G11</f>
        <v>12,85714286</v>
      </c>
      <c t="str" s="13" r="P11">
        <f>30-H11</f>
        <v>2</v>
      </c>
      <c s="9" r="Q11"/>
    </row>
    <row r="12">
      <c s="12" r="B12">
        <v>7.0</v>
      </c>
      <c s="12" r="C12">
        <v>96.03</v>
      </c>
      <c s="12" r="D12">
        <v>116.5</v>
      </c>
      <c s="14" r="E12"/>
      <c s="12" r="F12">
        <v>7.0</v>
      </c>
      <c t="str" s="12" r="G12">
        <f>G11-$G$21</f>
        <v>15</v>
      </c>
      <c s="12" r="H12">
        <v>26.0</v>
      </c>
      <c s="9" r="I12"/>
      <c s="12" r="J12">
        <v>7.0</v>
      </c>
      <c t="str" s="13" r="K12">
        <f>192-C12</f>
        <v>95,97</v>
      </c>
      <c t="str" s="13" r="L12">
        <f>192-D12</f>
        <v>75,5</v>
      </c>
      <c s="9" r="M12"/>
      <c s="12" r="N12">
        <v>7.0</v>
      </c>
      <c t="str" s="13" r="O12">
        <f>30-G12</f>
        <v>15</v>
      </c>
      <c t="str" s="13" r="P12">
        <f>30-H12</f>
        <v>4</v>
      </c>
      <c s="9" r="Q12"/>
    </row>
    <row r="13">
      <c s="12" r="B13">
        <v>8.0</v>
      </c>
      <c s="12" r="C13">
        <v>82.32</v>
      </c>
      <c s="12" r="D13">
        <v>116.5</v>
      </c>
      <c s="14" r="E13"/>
      <c s="12" r="F13">
        <v>8.0</v>
      </c>
      <c t="str" s="12" r="G13">
        <f>G12-$G$21</f>
        <v>12,85714286</v>
      </c>
      <c s="12" r="H13">
        <v>25.0</v>
      </c>
      <c s="9" r="I13"/>
      <c s="12" r="J13">
        <v>8.0</v>
      </c>
      <c t="str" s="13" r="K13">
        <f>192-C13</f>
        <v>109,68</v>
      </c>
      <c t="str" s="13" r="L13">
        <f>192-D13</f>
        <v>75,5</v>
      </c>
      <c s="9" r="M13"/>
      <c s="12" r="N13">
        <v>8.0</v>
      </c>
      <c t="str" s="13" r="O13">
        <f>30-G13</f>
        <v>17,14285714</v>
      </c>
      <c t="str" s="13" r="P13">
        <f>30-H13</f>
        <v>5</v>
      </c>
      <c s="9" r="Q13"/>
    </row>
    <row r="14">
      <c s="12" r="B14">
        <v>9.0</v>
      </c>
      <c s="12" r="C14">
        <v>68.61</v>
      </c>
      <c t="str" s="15" r="D14">
        <f>D13-23.5</f>
        <v>93</v>
      </c>
      <c s="14" r="E14"/>
      <c s="12" r="F14">
        <v>9.0</v>
      </c>
      <c t="str" s="12" r="G14">
        <f>G13-$G$21</f>
        <v>10,71428571</v>
      </c>
      <c s="12" r="H14">
        <v>24.0</v>
      </c>
      <c s="9" r="I14"/>
      <c s="12" r="J14">
        <v>9.0</v>
      </c>
      <c t="str" s="13" r="K14">
        <f>192-C14</f>
        <v>123,39</v>
      </c>
      <c t="str" s="13" r="L14">
        <f>192-D14</f>
        <v>99</v>
      </c>
      <c s="9" r="M14"/>
      <c s="12" r="N14">
        <v>9.0</v>
      </c>
      <c t="str" s="13" r="O14">
        <f>30-G14</f>
        <v>19,28571429</v>
      </c>
      <c t="str" s="13" r="P14">
        <f>30-H14</f>
        <v>6</v>
      </c>
      <c s="9" r="Q14"/>
    </row>
    <row r="15">
      <c s="12" r="B15">
        <v>10.0</v>
      </c>
      <c s="12" r="C15">
        <v>54.9</v>
      </c>
      <c s="16" r="D15">
        <v>63.0</v>
      </c>
      <c s="14" r="E15"/>
      <c s="12" r="F15">
        <v>10.0</v>
      </c>
      <c t="str" s="12" r="G15">
        <f>G14-$G$21</f>
        <v>8,571428571</v>
      </c>
      <c s="12" r="H15">
        <v>22.0</v>
      </c>
      <c s="9" r="I15"/>
      <c s="12" r="J15">
        <v>10.0</v>
      </c>
      <c t="str" s="13" r="K15">
        <f>192-C15</f>
        <v>137,1</v>
      </c>
      <c t="str" s="13" r="L15">
        <f>192-D15</f>
        <v>129</v>
      </c>
      <c s="9" r="M15"/>
      <c s="12" r="N15">
        <v>10.0</v>
      </c>
      <c t="str" s="13" r="O15">
        <f>30-G15</f>
        <v>21,42857143</v>
      </c>
      <c t="str" s="13" r="P15">
        <f>30-H15</f>
        <v>8</v>
      </c>
      <c s="9" r="Q15"/>
    </row>
    <row r="16">
      <c s="12" r="B16">
        <v>11.0</v>
      </c>
      <c s="12" r="C16">
        <v>41.19</v>
      </c>
      <c t="str" s="15" r="D16">
        <f>D15-33.5</f>
        <v>29,5</v>
      </c>
      <c s="14" r="E16"/>
      <c s="12" r="F16">
        <v>11.0</v>
      </c>
      <c t="str" s="12" r="G16">
        <f>G15-$G$21</f>
        <v>6,428571429</v>
      </c>
      <c s="12" r="H16">
        <v>21.0</v>
      </c>
      <c s="9" r="I16"/>
      <c s="12" r="J16">
        <v>11.0</v>
      </c>
      <c t="str" s="13" r="K16">
        <f>192-C16</f>
        <v>150,81</v>
      </c>
      <c t="str" s="13" r="L16">
        <f>192-D16</f>
        <v>162,5</v>
      </c>
      <c s="9" r="M16"/>
      <c s="12" r="N16">
        <v>11.0</v>
      </c>
      <c t="str" s="13" r="O16">
        <f>30-G16</f>
        <v>23,57142857</v>
      </c>
      <c t="str" s="13" r="P16">
        <f>30-H16</f>
        <v>9</v>
      </c>
      <c s="9" r="Q16"/>
    </row>
    <row r="17">
      <c s="12" r="B17">
        <v>12.0</v>
      </c>
      <c s="12" r="C17">
        <v>27.48</v>
      </c>
      <c t="str" s="15" r="D17">
        <f>D16-37</f>
        <v>-7,5</v>
      </c>
      <c s="14" r="E17"/>
      <c s="12" r="F17">
        <v>12.0</v>
      </c>
      <c t="str" s="12" r="G17">
        <f>G16-$G$21</f>
        <v>4,285714286</v>
      </c>
      <c s="12" r="H17">
        <v>17.0</v>
      </c>
      <c s="9" r="I17"/>
      <c s="12" r="J17">
        <v>12.0</v>
      </c>
      <c t="str" s="13" r="K17">
        <f>192-C17</f>
        <v>164,52</v>
      </c>
      <c t="str" s="13" r="L17">
        <f>192-D17</f>
        <v>199,5</v>
      </c>
      <c s="9" r="M17"/>
      <c s="12" r="N17">
        <v>12.0</v>
      </c>
      <c t="str" s="13" r="O17">
        <f>30-G17</f>
        <v>25,71428571</v>
      </c>
      <c t="str" s="13" r="P17">
        <f>30-H17</f>
        <v>13</v>
      </c>
      <c s="9" r="Q17"/>
    </row>
    <row r="18">
      <c s="12" r="B18">
        <v>13.0</v>
      </c>
      <c s="12" r="C18">
        <v>13.77</v>
      </c>
      <c t="str" s="15" r="D18">
        <f>D17-47.5</f>
        <v>-55</v>
      </c>
      <c s="14" r="E18"/>
      <c s="12" r="F18">
        <v>13.0</v>
      </c>
      <c t="str" s="12" r="G18">
        <f>G17-$G$21</f>
        <v>2,142857143</v>
      </c>
      <c s="12" r="H18">
        <v>13.0</v>
      </c>
      <c s="9" r="I18"/>
      <c s="12" r="J18">
        <v>13.0</v>
      </c>
      <c t="str" s="13" r="K18">
        <f>192-C18</f>
        <v>178,23</v>
      </c>
      <c t="str" s="13" r="L18">
        <f>192-D18</f>
        <v>247</v>
      </c>
      <c s="9" r="M18"/>
      <c s="12" r="N18">
        <v>13.0</v>
      </c>
      <c t="str" s="13" r="O18">
        <f>30-G18</f>
        <v>27,85714286</v>
      </c>
      <c t="str" s="13" r="P18">
        <f>30-H18</f>
        <v>17</v>
      </c>
      <c s="9" r="Q18"/>
    </row>
    <row r="19">
      <c s="12" r="B19">
        <v>14.0</v>
      </c>
      <c s="12" r="C19">
        <v>0.0</v>
      </c>
      <c t="str" s="15" r="D19">
        <f>D18-29</f>
        <v>-84</v>
      </c>
      <c s="14" r="E19"/>
      <c s="12" r="F19">
        <v>14.0</v>
      </c>
      <c t="str" s="12" r="G19">
        <f>G18-$G$21</f>
        <v>0</v>
      </c>
      <c s="12" r="H19">
        <v>13.0</v>
      </c>
      <c s="9" r="I19"/>
      <c s="12" r="J19">
        <v>14.0</v>
      </c>
      <c t="str" s="13" r="K19">
        <f>192-C19</f>
        <v>192</v>
      </c>
      <c t="str" s="13" r="L19">
        <f>192-D19</f>
        <v>276</v>
      </c>
      <c s="9" r="M19"/>
      <c s="12" r="N19">
        <v>14.0</v>
      </c>
      <c t="str" s="13" r="O19">
        <f>30-G19</f>
        <v>30</v>
      </c>
      <c t="str" s="13" r="P19">
        <f>30-H19</f>
        <v>17</v>
      </c>
      <c s="9" r="Q19"/>
    </row>
    <row r="21">
      <c t="str" s="17" r="G21">
        <f>30/14</f>
        <v>2,142857143</v>
      </c>
    </row>
  </sheetData>
  <mergeCells count="6">
    <mergeCell ref="B2:H2"/>
    <mergeCell ref="B3:D3"/>
    <mergeCell ref="F3:H3"/>
    <mergeCell ref="J2:P2"/>
    <mergeCell ref="J3:L3"/>
    <mergeCell ref="N3:P3"/>
  </mergeCells>
  <drawing r:id="rId1"/>
</worksheet>
</file>